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showInkAnnotation="0" autoCompressPictures="0"/>
  <bookViews>
    <workbookView showHorizontalScroll="0" xWindow="8900" yWindow="400" windowWidth="14520" windowHeight="25560" tabRatio="134"/>
  </bookViews>
  <sheets>
    <sheet name="2010年4月入学生用" sheetId="2" r:id="rId1"/>
  </sheets>
  <definedNames>
    <definedName name="_xlnm.Print_Area" localSheetId="0">'2010年4月入学生用'!$B$2:$N$87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2" i="2" l="1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R42" i="2"/>
  <c r="S42" i="2"/>
  <c r="B42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S53" i="2"/>
  <c r="R53" i="2"/>
  <c r="B53" i="2"/>
  <c r="B74" i="2"/>
  <c r="AA74" i="2"/>
  <c r="AB74" i="2"/>
  <c r="AC74" i="2"/>
  <c r="AD74" i="2"/>
  <c r="AE74" i="2"/>
  <c r="AF74" i="2"/>
  <c r="AG74" i="2"/>
  <c r="AH74" i="2"/>
  <c r="AI74" i="2"/>
  <c r="AJ74" i="2"/>
  <c r="AK74" i="2"/>
  <c r="AA75" i="2"/>
  <c r="AB75" i="2"/>
  <c r="AC75" i="2"/>
  <c r="AD75" i="2"/>
  <c r="AE75" i="2"/>
  <c r="AF75" i="2"/>
  <c r="AG75" i="2"/>
  <c r="AH75" i="2"/>
  <c r="AI75" i="2"/>
  <c r="AJ75" i="2"/>
  <c r="AK75" i="2"/>
  <c r="Z74" i="2"/>
  <c r="Y74" i="2"/>
  <c r="X74" i="2"/>
  <c r="W74" i="2"/>
  <c r="V74" i="2"/>
  <c r="U74" i="2"/>
  <c r="T74" i="2"/>
  <c r="R74" i="2"/>
  <c r="S74" i="2"/>
  <c r="R79" i="2"/>
  <c r="S79" i="2"/>
  <c r="S68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3" i="2"/>
  <c r="S44" i="2"/>
  <c r="S45" i="2"/>
  <c r="S46" i="2"/>
  <c r="S47" i="2"/>
  <c r="S48" i="2"/>
  <c r="S49" i="2"/>
  <c r="S50" i="2"/>
  <c r="S51" i="2"/>
  <c r="S52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9" i="2"/>
  <c r="S70" i="2"/>
  <c r="S71" i="2"/>
  <c r="S72" i="2"/>
  <c r="S73" i="2"/>
  <c r="S75" i="2"/>
  <c r="S76" i="2"/>
  <c r="S77" i="2"/>
  <c r="S78" i="2"/>
  <c r="AK77" i="2"/>
  <c r="AK79" i="2"/>
  <c r="AK68" i="2"/>
  <c r="AK69" i="2"/>
  <c r="AK54" i="2"/>
  <c r="AK43" i="2"/>
  <c r="AK32" i="2"/>
  <c r="AK29" i="2"/>
  <c r="AK19" i="2"/>
  <c r="AK18" i="2"/>
  <c r="AK67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20" i="2"/>
  <c r="AK21" i="2"/>
  <c r="AK22" i="2"/>
  <c r="AK23" i="2"/>
  <c r="AK24" i="2"/>
  <c r="AK25" i="2"/>
  <c r="AK26" i="2"/>
  <c r="AK27" i="2"/>
  <c r="AK28" i="2"/>
  <c r="AK30" i="2"/>
  <c r="AK31" i="2"/>
  <c r="AK33" i="2"/>
  <c r="AK34" i="2"/>
  <c r="AK35" i="2"/>
  <c r="AK36" i="2"/>
  <c r="AK37" i="2"/>
  <c r="AK38" i="2"/>
  <c r="AK39" i="2"/>
  <c r="AK40" i="2"/>
  <c r="AK41" i="2"/>
  <c r="AK44" i="2"/>
  <c r="AK45" i="2"/>
  <c r="AK46" i="2"/>
  <c r="AK47" i="2"/>
  <c r="AK48" i="2"/>
  <c r="AK49" i="2"/>
  <c r="AK50" i="2"/>
  <c r="AK51" i="2"/>
  <c r="AK52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70" i="2"/>
  <c r="AK71" i="2"/>
  <c r="AK72" i="2"/>
  <c r="AK73" i="2"/>
  <c r="AK76" i="2"/>
  <c r="AK78" i="2"/>
  <c r="AB68" i="2"/>
  <c r="AB69" i="2"/>
  <c r="AB54" i="2"/>
  <c r="AB43" i="2"/>
  <c r="AB32" i="2"/>
  <c r="AB29" i="2"/>
  <c r="AB19" i="2"/>
  <c r="AB18" i="2"/>
  <c r="AB4" i="2"/>
  <c r="AB5" i="2"/>
  <c r="AB6" i="2"/>
  <c r="AB7" i="2"/>
  <c r="AB8" i="2"/>
  <c r="AB9" i="2"/>
  <c r="AB10" i="2"/>
  <c r="AB11" i="2"/>
  <c r="AB12" i="2"/>
  <c r="AB14" i="2"/>
  <c r="AB15" i="2"/>
  <c r="AB16" i="2"/>
  <c r="AB17" i="2"/>
  <c r="AB20" i="2"/>
  <c r="AB21" i="2"/>
  <c r="AB23" i="2"/>
  <c r="AB24" i="2"/>
  <c r="AB26" i="2"/>
  <c r="AB28" i="2"/>
  <c r="AB33" i="2"/>
  <c r="AB40" i="2"/>
  <c r="AB41" i="2"/>
  <c r="AB36" i="2"/>
  <c r="AB38" i="2"/>
  <c r="AB44" i="2"/>
  <c r="AB45" i="2"/>
  <c r="AB46" i="2"/>
  <c r="AB47" i="2"/>
  <c r="AB48" i="2"/>
  <c r="AB51" i="2"/>
  <c r="AB56" i="2"/>
  <c r="AB59" i="2"/>
  <c r="AB62" i="2"/>
  <c r="AB63" i="2"/>
  <c r="AB64" i="2"/>
  <c r="AB65" i="2"/>
  <c r="AB70" i="2"/>
  <c r="AB71" i="2"/>
  <c r="AB72" i="2"/>
  <c r="AB73" i="2"/>
  <c r="AB78" i="2"/>
  <c r="AB79" i="2"/>
  <c r="AB67" i="2"/>
  <c r="AB22" i="2"/>
  <c r="AB25" i="2"/>
  <c r="AB31" i="2"/>
  <c r="AB34" i="2"/>
  <c r="AB37" i="2"/>
  <c r="AB50" i="2"/>
  <c r="AB52" i="2"/>
  <c r="AB57" i="2"/>
  <c r="AB30" i="2"/>
  <c r="AB49" i="2"/>
  <c r="AB55" i="2"/>
  <c r="AB58" i="2"/>
  <c r="AB61" i="2"/>
  <c r="AB13" i="2"/>
  <c r="AB27" i="2"/>
  <c r="AB35" i="2"/>
  <c r="AB39" i="2"/>
  <c r="AB60" i="2"/>
  <c r="AB66" i="2"/>
  <c r="AB76" i="2"/>
  <c r="AB77" i="2"/>
  <c r="AJ77" i="2"/>
  <c r="AJ79" i="2"/>
  <c r="AJ68" i="2"/>
  <c r="AJ69" i="2"/>
  <c r="AJ54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3" i="2"/>
  <c r="AJ44" i="2"/>
  <c r="AJ45" i="2"/>
  <c r="AJ46" i="2"/>
  <c r="AJ47" i="2"/>
  <c r="AJ48" i="2"/>
  <c r="AJ49" i="2"/>
  <c r="AJ50" i="2"/>
  <c r="AJ51" i="2"/>
  <c r="AJ52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70" i="2"/>
  <c r="AJ71" i="2"/>
  <c r="AJ72" i="2"/>
  <c r="AJ73" i="2"/>
  <c r="AJ76" i="2"/>
  <c r="AJ78" i="2"/>
  <c r="AA69" i="2"/>
  <c r="AA54" i="2"/>
  <c r="AA4" i="2"/>
  <c r="AA5" i="2"/>
  <c r="AA6" i="2"/>
  <c r="AA7" i="2"/>
  <c r="AA8" i="2"/>
  <c r="AA9" i="2"/>
  <c r="AA10" i="2"/>
  <c r="AA11" i="2"/>
  <c r="AA12" i="2"/>
  <c r="AA14" i="2"/>
  <c r="AA15" i="2"/>
  <c r="AA16" i="2"/>
  <c r="AA17" i="2"/>
  <c r="AA18" i="2"/>
  <c r="AA19" i="2"/>
  <c r="AA20" i="2"/>
  <c r="AA21" i="2"/>
  <c r="AA23" i="2"/>
  <c r="AA24" i="2"/>
  <c r="AA26" i="2"/>
  <c r="AA28" i="2"/>
  <c r="AA33" i="2"/>
  <c r="AA32" i="2"/>
  <c r="AA40" i="2"/>
  <c r="AA41" i="2"/>
  <c r="AA36" i="2"/>
  <c r="AA38" i="2"/>
  <c r="AA44" i="2"/>
  <c r="AA45" i="2"/>
  <c r="AA46" i="2"/>
  <c r="AA47" i="2"/>
  <c r="AA48" i="2"/>
  <c r="AA51" i="2"/>
  <c r="AA56" i="2"/>
  <c r="AA59" i="2"/>
  <c r="AA62" i="2"/>
  <c r="AA63" i="2"/>
  <c r="AA64" i="2"/>
  <c r="AA65" i="2"/>
  <c r="AA70" i="2"/>
  <c r="AA71" i="2"/>
  <c r="AA72" i="2"/>
  <c r="AA73" i="2"/>
  <c r="AA78" i="2"/>
  <c r="AA79" i="2"/>
  <c r="AA68" i="2"/>
  <c r="AA22" i="2"/>
  <c r="AA25" i="2"/>
  <c r="AA31" i="2"/>
  <c r="AA34" i="2"/>
  <c r="AA37" i="2"/>
  <c r="AA50" i="2"/>
  <c r="AA52" i="2"/>
  <c r="AA57" i="2"/>
  <c r="AA30" i="2"/>
  <c r="AA49" i="2"/>
  <c r="AA55" i="2"/>
  <c r="AA58" i="2"/>
  <c r="AA61" i="2"/>
  <c r="AA67" i="2"/>
  <c r="AA13" i="2"/>
  <c r="AA27" i="2"/>
  <c r="AA29" i="2"/>
  <c r="AA35" i="2"/>
  <c r="AA39" i="2"/>
  <c r="AA43" i="2"/>
  <c r="AA60" i="2"/>
  <c r="AA66" i="2"/>
  <c r="AA76" i="2"/>
  <c r="AA77" i="2"/>
  <c r="AI77" i="2"/>
  <c r="AI79" i="2"/>
  <c r="AI68" i="2"/>
  <c r="AI69" i="2"/>
  <c r="AI54" i="2"/>
  <c r="AI32" i="2"/>
  <c r="AI29" i="2"/>
  <c r="AI28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30" i="2"/>
  <c r="AI31" i="2"/>
  <c r="AI33" i="2"/>
  <c r="AI34" i="2"/>
  <c r="AI35" i="2"/>
  <c r="AI36" i="2"/>
  <c r="AI37" i="2"/>
  <c r="AI38" i="2"/>
  <c r="AI39" i="2"/>
  <c r="AI40" i="2"/>
  <c r="AI41" i="2"/>
  <c r="AI43" i="2"/>
  <c r="AI44" i="2"/>
  <c r="AI45" i="2"/>
  <c r="AI46" i="2"/>
  <c r="AI47" i="2"/>
  <c r="AI48" i="2"/>
  <c r="AI49" i="2"/>
  <c r="AI50" i="2"/>
  <c r="AI51" i="2"/>
  <c r="AI52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70" i="2"/>
  <c r="AI71" i="2"/>
  <c r="AI72" i="2"/>
  <c r="AI73" i="2"/>
  <c r="AI76" i="2"/>
  <c r="AI78" i="2"/>
  <c r="Z69" i="2"/>
  <c r="Z54" i="2"/>
  <c r="Z32" i="2"/>
  <c r="Z29" i="2"/>
  <c r="Z28" i="2"/>
  <c r="Z4" i="2"/>
  <c r="Z5" i="2"/>
  <c r="Z6" i="2"/>
  <c r="Z7" i="2"/>
  <c r="Z8" i="2"/>
  <c r="Z9" i="2"/>
  <c r="Z10" i="2"/>
  <c r="Z11" i="2"/>
  <c r="Z12" i="2"/>
  <c r="Z14" i="2"/>
  <c r="Z15" i="2"/>
  <c r="Z16" i="2"/>
  <c r="Z17" i="2"/>
  <c r="Z18" i="2"/>
  <c r="Z19" i="2"/>
  <c r="Z20" i="2"/>
  <c r="Z21" i="2"/>
  <c r="Z23" i="2"/>
  <c r="Z24" i="2"/>
  <c r="Z26" i="2"/>
  <c r="Z33" i="2"/>
  <c r="Z40" i="2"/>
  <c r="Z41" i="2"/>
  <c r="Z36" i="2"/>
  <c r="Z38" i="2"/>
  <c r="Z44" i="2"/>
  <c r="Z45" i="2"/>
  <c r="Z46" i="2"/>
  <c r="Z47" i="2"/>
  <c r="Z48" i="2"/>
  <c r="Z51" i="2"/>
  <c r="Z56" i="2"/>
  <c r="Z59" i="2"/>
  <c r="Z62" i="2"/>
  <c r="Z63" i="2"/>
  <c r="Z64" i="2"/>
  <c r="Z65" i="2"/>
  <c r="Z70" i="2"/>
  <c r="Z71" i="2"/>
  <c r="Z72" i="2"/>
  <c r="Z73" i="2"/>
  <c r="Z78" i="2"/>
  <c r="Z79" i="2"/>
  <c r="Z68" i="2"/>
  <c r="Z22" i="2"/>
  <c r="Z25" i="2"/>
  <c r="Z31" i="2"/>
  <c r="Z34" i="2"/>
  <c r="Z37" i="2"/>
  <c r="Z50" i="2"/>
  <c r="Z52" i="2"/>
  <c r="Z57" i="2"/>
  <c r="Z30" i="2"/>
  <c r="Z49" i="2"/>
  <c r="Z55" i="2"/>
  <c r="Z58" i="2"/>
  <c r="Z61" i="2"/>
  <c r="Z67" i="2"/>
  <c r="Z13" i="2"/>
  <c r="Z27" i="2"/>
  <c r="Z35" i="2"/>
  <c r="Z39" i="2"/>
  <c r="Z43" i="2"/>
  <c r="Z60" i="2"/>
  <c r="Z66" i="2"/>
  <c r="Z75" i="2"/>
  <c r="Z76" i="2"/>
  <c r="Z77" i="2"/>
  <c r="AH77" i="2"/>
  <c r="AH79" i="2"/>
  <c r="AH68" i="2"/>
  <c r="AH69" i="2"/>
  <c r="AH54" i="2"/>
  <c r="AH43" i="2"/>
  <c r="AH32" i="2"/>
  <c r="AH29" i="2"/>
  <c r="AH19" i="2"/>
  <c r="AH18" i="2"/>
  <c r="AH31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20" i="2"/>
  <c r="AH21" i="2"/>
  <c r="AH22" i="2"/>
  <c r="AH23" i="2"/>
  <c r="AH24" i="2"/>
  <c r="AH25" i="2"/>
  <c r="AH26" i="2"/>
  <c r="AH27" i="2"/>
  <c r="AH28" i="2"/>
  <c r="AH30" i="2"/>
  <c r="AH33" i="2"/>
  <c r="AH34" i="2"/>
  <c r="AH35" i="2"/>
  <c r="AH36" i="2"/>
  <c r="AH37" i="2"/>
  <c r="AH38" i="2"/>
  <c r="AH39" i="2"/>
  <c r="AH40" i="2"/>
  <c r="AH41" i="2"/>
  <c r="AH44" i="2"/>
  <c r="AH45" i="2"/>
  <c r="AH46" i="2"/>
  <c r="AH47" i="2"/>
  <c r="AH48" i="2"/>
  <c r="AH49" i="2"/>
  <c r="AH50" i="2"/>
  <c r="AH51" i="2"/>
  <c r="AH52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70" i="2"/>
  <c r="AH71" i="2"/>
  <c r="AH72" i="2"/>
  <c r="AH73" i="2"/>
  <c r="AH76" i="2"/>
  <c r="AH78" i="2"/>
  <c r="Y77" i="2"/>
  <c r="Y69" i="2"/>
  <c r="Y54" i="2"/>
  <c r="Y43" i="2"/>
  <c r="Y32" i="2"/>
  <c r="Y29" i="2"/>
  <c r="Y19" i="2"/>
  <c r="Y18" i="2"/>
  <c r="Y4" i="2"/>
  <c r="Y5" i="2"/>
  <c r="Y6" i="2"/>
  <c r="Y7" i="2"/>
  <c r="Y8" i="2"/>
  <c r="Y9" i="2"/>
  <c r="Y10" i="2"/>
  <c r="Y11" i="2"/>
  <c r="Y12" i="2"/>
  <c r="Y14" i="2"/>
  <c r="Y15" i="2"/>
  <c r="Y16" i="2"/>
  <c r="Y17" i="2"/>
  <c r="Y20" i="2"/>
  <c r="Y21" i="2"/>
  <c r="Y23" i="2"/>
  <c r="Y24" i="2"/>
  <c r="Y26" i="2"/>
  <c r="Y28" i="2"/>
  <c r="Y33" i="2"/>
  <c r="Y40" i="2"/>
  <c r="Y41" i="2"/>
  <c r="Y36" i="2"/>
  <c r="Y38" i="2"/>
  <c r="Y44" i="2"/>
  <c r="Y45" i="2"/>
  <c r="Y46" i="2"/>
  <c r="Y47" i="2"/>
  <c r="Y48" i="2"/>
  <c r="Y51" i="2"/>
  <c r="Y56" i="2"/>
  <c r="Y59" i="2"/>
  <c r="Y62" i="2"/>
  <c r="Y63" i="2"/>
  <c r="Y64" i="2"/>
  <c r="Y65" i="2"/>
  <c r="Y70" i="2"/>
  <c r="Y71" i="2"/>
  <c r="Y72" i="2"/>
  <c r="Y73" i="2"/>
  <c r="Y78" i="2"/>
  <c r="Y79" i="2"/>
  <c r="Y68" i="2"/>
  <c r="Y31" i="2"/>
  <c r="Y22" i="2"/>
  <c r="Y25" i="2"/>
  <c r="Y34" i="2"/>
  <c r="Y37" i="2"/>
  <c r="Y50" i="2"/>
  <c r="Y52" i="2"/>
  <c r="Y57" i="2"/>
  <c r="Y30" i="2"/>
  <c r="Y49" i="2"/>
  <c r="Y55" i="2"/>
  <c r="Y58" i="2"/>
  <c r="Y61" i="2"/>
  <c r="Y67" i="2"/>
  <c r="Y13" i="2"/>
  <c r="Y27" i="2"/>
  <c r="Y35" i="2"/>
  <c r="Y39" i="2"/>
  <c r="Y60" i="2"/>
  <c r="Y66" i="2"/>
  <c r="Y75" i="2"/>
  <c r="Y76" i="2"/>
  <c r="AG77" i="2"/>
  <c r="AG79" i="2"/>
  <c r="AG68" i="2"/>
  <c r="AG69" i="2"/>
  <c r="AG54" i="2"/>
  <c r="AG43" i="2"/>
  <c r="AG19" i="2"/>
  <c r="AG18" i="2"/>
  <c r="AG14" i="2"/>
  <c r="AG4" i="2"/>
  <c r="AG5" i="2"/>
  <c r="AG6" i="2"/>
  <c r="AG7" i="2"/>
  <c r="AG11" i="2"/>
  <c r="AG15" i="2"/>
  <c r="AG16" i="2"/>
  <c r="AG17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4" i="2"/>
  <c r="AG45" i="2"/>
  <c r="AG46" i="2"/>
  <c r="AG47" i="2"/>
  <c r="AG48" i="2"/>
  <c r="AG49" i="2"/>
  <c r="AG50" i="2"/>
  <c r="AG51" i="2"/>
  <c r="AG52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70" i="2"/>
  <c r="AG71" i="2"/>
  <c r="AG72" i="2"/>
  <c r="AG73" i="2"/>
  <c r="AG76" i="2"/>
  <c r="AG78" i="2"/>
  <c r="X69" i="2"/>
  <c r="X54" i="2"/>
  <c r="X43" i="2"/>
  <c r="X19" i="2"/>
  <c r="X18" i="2"/>
  <c r="X14" i="2"/>
  <c r="X4" i="2"/>
  <c r="X5" i="2"/>
  <c r="X6" i="2"/>
  <c r="X7" i="2"/>
  <c r="X11" i="2"/>
  <c r="X15" i="2"/>
  <c r="X16" i="2"/>
  <c r="X17" i="2"/>
  <c r="X20" i="2"/>
  <c r="X21" i="2"/>
  <c r="X23" i="2"/>
  <c r="X24" i="2"/>
  <c r="X26" i="2"/>
  <c r="X28" i="2"/>
  <c r="X33" i="2"/>
  <c r="X32" i="2"/>
  <c r="X40" i="2"/>
  <c r="X41" i="2"/>
  <c r="X36" i="2"/>
  <c r="X38" i="2"/>
  <c r="X44" i="2"/>
  <c r="X45" i="2"/>
  <c r="X46" i="2"/>
  <c r="X47" i="2"/>
  <c r="X48" i="2"/>
  <c r="X51" i="2"/>
  <c r="X56" i="2"/>
  <c r="X59" i="2"/>
  <c r="X62" i="2"/>
  <c r="X63" i="2"/>
  <c r="X64" i="2"/>
  <c r="X65" i="2"/>
  <c r="X70" i="2"/>
  <c r="X71" i="2"/>
  <c r="X72" i="2"/>
  <c r="X73" i="2"/>
  <c r="X78" i="2"/>
  <c r="X79" i="2"/>
  <c r="X68" i="2"/>
  <c r="X22" i="2"/>
  <c r="X25" i="2"/>
  <c r="X31" i="2"/>
  <c r="X34" i="2"/>
  <c r="X37" i="2"/>
  <c r="X50" i="2"/>
  <c r="X52" i="2"/>
  <c r="X57" i="2"/>
  <c r="X30" i="2"/>
  <c r="X49" i="2"/>
  <c r="X55" i="2"/>
  <c r="X58" i="2"/>
  <c r="X61" i="2"/>
  <c r="X67" i="2"/>
  <c r="X27" i="2"/>
  <c r="X29" i="2"/>
  <c r="X35" i="2"/>
  <c r="X39" i="2"/>
  <c r="X60" i="2"/>
  <c r="X66" i="2"/>
  <c r="X75" i="2"/>
  <c r="X76" i="2"/>
  <c r="X77" i="2"/>
  <c r="AF77" i="2"/>
  <c r="AF79" i="2"/>
  <c r="AF68" i="2"/>
  <c r="AF69" i="2"/>
  <c r="AF54" i="2"/>
  <c r="AF49" i="2"/>
  <c r="AF29" i="2"/>
  <c r="AF19" i="2"/>
  <c r="AF18" i="2"/>
  <c r="AF67" i="2"/>
  <c r="AF31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20" i="2"/>
  <c r="AF21" i="2"/>
  <c r="AF22" i="2"/>
  <c r="AF23" i="2"/>
  <c r="AF24" i="2"/>
  <c r="AF25" i="2"/>
  <c r="AF26" i="2"/>
  <c r="AF27" i="2"/>
  <c r="AF28" i="2"/>
  <c r="AF30" i="2"/>
  <c r="AF32" i="2"/>
  <c r="AF33" i="2"/>
  <c r="AF34" i="2"/>
  <c r="AF35" i="2"/>
  <c r="AF36" i="2"/>
  <c r="AF37" i="2"/>
  <c r="AF38" i="2"/>
  <c r="AF39" i="2"/>
  <c r="AF40" i="2"/>
  <c r="AF41" i="2"/>
  <c r="AF43" i="2"/>
  <c r="AF44" i="2"/>
  <c r="AF45" i="2"/>
  <c r="AF46" i="2"/>
  <c r="AF47" i="2"/>
  <c r="AF48" i="2"/>
  <c r="AF50" i="2"/>
  <c r="AF51" i="2"/>
  <c r="AF52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70" i="2"/>
  <c r="AF71" i="2"/>
  <c r="AF72" i="2"/>
  <c r="AF73" i="2"/>
  <c r="AF76" i="2"/>
  <c r="AF78" i="2"/>
  <c r="W77" i="2"/>
  <c r="W75" i="2"/>
  <c r="W68" i="2"/>
  <c r="W69" i="2"/>
  <c r="W54" i="2"/>
  <c r="W49" i="2"/>
  <c r="W29" i="2"/>
  <c r="W19" i="2"/>
  <c r="W18" i="2"/>
  <c r="W4" i="2"/>
  <c r="W5" i="2"/>
  <c r="W6" i="2"/>
  <c r="W7" i="2"/>
  <c r="W8" i="2"/>
  <c r="W9" i="2"/>
  <c r="W10" i="2"/>
  <c r="W11" i="2"/>
  <c r="W12" i="2"/>
  <c r="W14" i="2"/>
  <c r="W15" i="2"/>
  <c r="W16" i="2"/>
  <c r="W17" i="2"/>
  <c r="W20" i="2"/>
  <c r="W21" i="2"/>
  <c r="W23" i="2"/>
  <c r="W24" i="2"/>
  <c r="W26" i="2"/>
  <c r="W28" i="2"/>
  <c r="W33" i="2"/>
  <c r="W32" i="2"/>
  <c r="W40" i="2"/>
  <c r="W41" i="2"/>
  <c r="W36" i="2"/>
  <c r="W38" i="2"/>
  <c r="W44" i="2"/>
  <c r="W45" i="2"/>
  <c r="W46" i="2"/>
  <c r="W47" i="2"/>
  <c r="W48" i="2"/>
  <c r="W51" i="2"/>
  <c r="W56" i="2"/>
  <c r="W59" i="2"/>
  <c r="W62" i="2"/>
  <c r="W63" i="2"/>
  <c r="W64" i="2"/>
  <c r="W65" i="2"/>
  <c r="W70" i="2"/>
  <c r="W71" i="2"/>
  <c r="W72" i="2"/>
  <c r="W73" i="2"/>
  <c r="W78" i="2"/>
  <c r="W79" i="2"/>
  <c r="W67" i="2"/>
  <c r="W31" i="2"/>
  <c r="W22" i="2"/>
  <c r="W25" i="2"/>
  <c r="W34" i="2"/>
  <c r="W37" i="2"/>
  <c r="W50" i="2"/>
  <c r="W52" i="2"/>
  <c r="W57" i="2"/>
  <c r="W30" i="2"/>
  <c r="W55" i="2"/>
  <c r="W58" i="2"/>
  <c r="W61" i="2"/>
  <c r="W13" i="2"/>
  <c r="W27" i="2"/>
  <c r="W35" i="2"/>
  <c r="W39" i="2"/>
  <c r="W43" i="2"/>
  <c r="W60" i="2"/>
  <c r="W66" i="2"/>
  <c r="W76" i="2"/>
  <c r="AE77" i="2"/>
  <c r="AE79" i="2"/>
  <c r="AE68" i="2"/>
  <c r="AE69" i="2"/>
  <c r="AE54" i="2"/>
  <c r="AE49" i="2"/>
  <c r="AE14" i="2"/>
  <c r="AE4" i="2"/>
  <c r="AE5" i="2"/>
  <c r="AE6" i="2"/>
  <c r="AE7" i="2"/>
  <c r="AE8" i="2"/>
  <c r="AE9" i="2"/>
  <c r="AE10" i="2"/>
  <c r="AE11" i="2"/>
  <c r="AE12" i="2"/>
  <c r="AE13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3" i="2"/>
  <c r="AE44" i="2"/>
  <c r="AE45" i="2"/>
  <c r="AE46" i="2"/>
  <c r="AE47" i="2"/>
  <c r="AE48" i="2"/>
  <c r="AE50" i="2"/>
  <c r="AE51" i="2"/>
  <c r="AE52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70" i="2"/>
  <c r="AE71" i="2"/>
  <c r="AE72" i="2"/>
  <c r="AE73" i="2"/>
  <c r="AE76" i="2"/>
  <c r="AE78" i="2"/>
  <c r="V75" i="2"/>
  <c r="V69" i="2"/>
  <c r="V54" i="2"/>
  <c r="V49" i="2"/>
  <c r="V14" i="2"/>
  <c r="V4" i="2"/>
  <c r="V5" i="2"/>
  <c r="V6" i="2"/>
  <c r="V7" i="2"/>
  <c r="V8" i="2"/>
  <c r="V9" i="2"/>
  <c r="V10" i="2"/>
  <c r="V11" i="2"/>
  <c r="V12" i="2"/>
  <c r="V15" i="2"/>
  <c r="V16" i="2"/>
  <c r="V17" i="2"/>
  <c r="V18" i="2"/>
  <c r="V19" i="2"/>
  <c r="V20" i="2"/>
  <c r="V21" i="2"/>
  <c r="V23" i="2"/>
  <c r="V24" i="2"/>
  <c r="V26" i="2"/>
  <c r="V28" i="2"/>
  <c r="V33" i="2"/>
  <c r="V32" i="2"/>
  <c r="V40" i="2"/>
  <c r="V41" i="2"/>
  <c r="V36" i="2"/>
  <c r="V38" i="2"/>
  <c r="V44" i="2"/>
  <c r="V45" i="2"/>
  <c r="V46" i="2"/>
  <c r="V47" i="2"/>
  <c r="V48" i="2"/>
  <c r="V51" i="2"/>
  <c r="V56" i="2"/>
  <c r="V59" i="2"/>
  <c r="V62" i="2"/>
  <c r="V63" i="2"/>
  <c r="V64" i="2"/>
  <c r="V65" i="2"/>
  <c r="V70" i="2"/>
  <c r="V71" i="2"/>
  <c r="V72" i="2"/>
  <c r="V73" i="2"/>
  <c r="V78" i="2"/>
  <c r="V79" i="2"/>
  <c r="V68" i="2"/>
  <c r="V22" i="2"/>
  <c r="V25" i="2"/>
  <c r="V31" i="2"/>
  <c r="V34" i="2"/>
  <c r="V37" i="2"/>
  <c r="V50" i="2"/>
  <c r="V52" i="2"/>
  <c r="V57" i="2"/>
  <c r="V30" i="2"/>
  <c r="V55" i="2"/>
  <c r="V58" i="2"/>
  <c r="V61" i="2"/>
  <c r="V67" i="2"/>
  <c r="V13" i="2"/>
  <c r="V27" i="2"/>
  <c r="V29" i="2"/>
  <c r="V35" i="2"/>
  <c r="V39" i="2"/>
  <c r="V43" i="2"/>
  <c r="V60" i="2"/>
  <c r="V66" i="2"/>
  <c r="V76" i="2"/>
  <c r="V77" i="2"/>
  <c r="AD77" i="2"/>
  <c r="AD79" i="2"/>
  <c r="AD68" i="2"/>
  <c r="AD69" i="2"/>
  <c r="AD54" i="2"/>
  <c r="AD43" i="2"/>
  <c r="AD29" i="2"/>
  <c r="AD28" i="2"/>
  <c r="AD67" i="2"/>
  <c r="AD31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30" i="2"/>
  <c r="AD32" i="2"/>
  <c r="AD33" i="2"/>
  <c r="AD34" i="2"/>
  <c r="AD35" i="2"/>
  <c r="AD36" i="2"/>
  <c r="AD37" i="2"/>
  <c r="AD38" i="2"/>
  <c r="AD39" i="2"/>
  <c r="AD40" i="2"/>
  <c r="AD41" i="2"/>
  <c r="AD44" i="2"/>
  <c r="AD45" i="2"/>
  <c r="AD46" i="2"/>
  <c r="AD47" i="2"/>
  <c r="AD48" i="2"/>
  <c r="AD49" i="2"/>
  <c r="AD50" i="2"/>
  <c r="AD51" i="2"/>
  <c r="AD52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70" i="2"/>
  <c r="AD71" i="2"/>
  <c r="AD72" i="2"/>
  <c r="AD73" i="2"/>
  <c r="AD76" i="2"/>
  <c r="AD78" i="2"/>
  <c r="U77" i="2"/>
  <c r="U68" i="2"/>
  <c r="U69" i="2"/>
  <c r="U54" i="2"/>
  <c r="U43" i="2"/>
  <c r="U29" i="2"/>
  <c r="U28" i="2"/>
  <c r="U4" i="2"/>
  <c r="U5" i="2"/>
  <c r="U6" i="2"/>
  <c r="U7" i="2"/>
  <c r="U8" i="2"/>
  <c r="U9" i="2"/>
  <c r="U10" i="2"/>
  <c r="U11" i="2"/>
  <c r="U12" i="2"/>
  <c r="U14" i="2"/>
  <c r="U15" i="2"/>
  <c r="U16" i="2"/>
  <c r="U17" i="2"/>
  <c r="U18" i="2"/>
  <c r="U19" i="2"/>
  <c r="U20" i="2"/>
  <c r="U21" i="2"/>
  <c r="U23" i="2"/>
  <c r="U24" i="2"/>
  <c r="U26" i="2"/>
  <c r="U33" i="2"/>
  <c r="U32" i="2"/>
  <c r="U40" i="2"/>
  <c r="U41" i="2"/>
  <c r="U36" i="2"/>
  <c r="U38" i="2"/>
  <c r="U44" i="2"/>
  <c r="U45" i="2"/>
  <c r="U46" i="2"/>
  <c r="U47" i="2"/>
  <c r="U48" i="2"/>
  <c r="U51" i="2"/>
  <c r="U56" i="2"/>
  <c r="U59" i="2"/>
  <c r="U62" i="2"/>
  <c r="U63" i="2"/>
  <c r="U64" i="2"/>
  <c r="U65" i="2"/>
  <c r="U70" i="2"/>
  <c r="U71" i="2"/>
  <c r="U72" i="2"/>
  <c r="U73" i="2"/>
  <c r="U78" i="2"/>
  <c r="U79" i="2"/>
  <c r="U67" i="2"/>
  <c r="U31" i="2"/>
  <c r="U22" i="2"/>
  <c r="U25" i="2"/>
  <c r="U34" i="2"/>
  <c r="U37" i="2"/>
  <c r="U50" i="2"/>
  <c r="U52" i="2"/>
  <c r="U57" i="2"/>
  <c r="U30" i="2"/>
  <c r="U49" i="2"/>
  <c r="U55" i="2"/>
  <c r="U58" i="2"/>
  <c r="U61" i="2"/>
  <c r="U13" i="2"/>
  <c r="U27" i="2"/>
  <c r="U35" i="2"/>
  <c r="U39" i="2"/>
  <c r="U60" i="2"/>
  <c r="U66" i="2"/>
  <c r="U75" i="2"/>
  <c r="U76" i="2"/>
  <c r="AC77" i="2"/>
  <c r="AC79" i="2"/>
  <c r="AC68" i="2"/>
  <c r="AC32" i="2"/>
  <c r="AC14" i="2"/>
  <c r="AC4" i="2"/>
  <c r="AC5" i="2"/>
  <c r="AC6" i="2"/>
  <c r="AC7" i="2"/>
  <c r="AC8" i="2"/>
  <c r="AC9" i="2"/>
  <c r="AC10" i="2"/>
  <c r="AC11" i="2"/>
  <c r="AC12" i="2"/>
  <c r="AC13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3" i="2"/>
  <c r="AC34" i="2"/>
  <c r="AC35" i="2"/>
  <c r="AC36" i="2"/>
  <c r="AC37" i="2"/>
  <c r="AC38" i="2"/>
  <c r="AC39" i="2"/>
  <c r="AC40" i="2"/>
  <c r="AC41" i="2"/>
  <c r="AC43" i="2"/>
  <c r="AC44" i="2"/>
  <c r="AC45" i="2"/>
  <c r="AC46" i="2"/>
  <c r="AC47" i="2"/>
  <c r="AC48" i="2"/>
  <c r="AC49" i="2"/>
  <c r="AC50" i="2"/>
  <c r="AC51" i="2"/>
  <c r="AC52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9" i="2"/>
  <c r="AC70" i="2"/>
  <c r="AC71" i="2"/>
  <c r="AC72" i="2"/>
  <c r="AC73" i="2"/>
  <c r="AC76" i="2"/>
  <c r="AC78" i="2"/>
  <c r="T32" i="2"/>
  <c r="T14" i="2"/>
  <c r="T4" i="2"/>
  <c r="T5" i="2"/>
  <c r="T6" i="2"/>
  <c r="T7" i="2"/>
  <c r="T8" i="2"/>
  <c r="T9" i="2"/>
  <c r="T10" i="2"/>
  <c r="T11" i="2"/>
  <c r="T12" i="2"/>
  <c r="T15" i="2"/>
  <c r="T16" i="2"/>
  <c r="T17" i="2"/>
  <c r="T18" i="2"/>
  <c r="T19" i="2"/>
  <c r="T20" i="2"/>
  <c r="T21" i="2"/>
  <c r="T23" i="2"/>
  <c r="T24" i="2"/>
  <c r="T26" i="2"/>
  <c r="T28" i="2"/>
  <c r="T33" i="2"/>
  <c r="T40" i="2"/>
  <c r="T41" i="2"/>
  <c r="T36" i="2"/>
  <c r="T38" i="2"/>
  <c r="T44" i="2"/>
  <c r="T45" i="2"/>
  <c r="T46" i="2"/>
  <c r="T47" i="2"/>
  <c r="T48" i="2"/>
  <c r="T51" i="2"/>
  <c r="T56" i="2"/>
  <c r="T59" i="2"/>
  <c r="T62" i="2"/>
  <c r="T63" i="2"/>
  <c r="T64" i="2"/>
  <c r="T65" i="2"/>
  <c r="T70" i="2"/>
  <c r="T71" i="2"/>
  <c r="T72" i="2"/>
  <c r="T73" i="2"/>
  <c r="T78" i="2"/>
  <c r="T79" i="2"/>
  <c r="T22" i="2"/>
  <c r="T25" i="2"/>
  <c r="T31" i="2"/>
  <c r="T34" i="2"/>
  <c r="T37" i="2"/>
  <c r="T50" i="2"/>
  <c r="T52" i="2"/>
  <c r="T57" i="2"/>
  <c r="T30" i="2"/>
  <c r="T49" i="2"/>
  <c r="T55" i="2"/>
  <c r="T58" i="2"/>
  <c r="T61" i="2"/>
  <c r="T68" i="2"/>
  <c r="T67" i="2"/>
  <c r="T13" i="2"/>
  <c r="T27" i="2"/>
  <c r="T29" i="2"/>
  <c r="T35" i="2"/>
  <c r="T39" i="2"/>
  <c r="T43" i="2"/>
  <c r="T54" i="2"/>
  <c r="T60" i="2"/>
  <c r="T66" i="2"/>
  <c r="T69" i="2"/>
  <c r="T75" i="2"/>
  <c r="T76" i="2"/>
  <c r="T77" i="2"/>
  <c r="B32" i="2"/>
  <c r="R32" i="2"/>
  <c r="B75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3" i="2"/>
  <c r="R34" i="2"/>
  <c r="R35" i="2"/>
  <c r="R36" i="2"/>
  <c r="R37" i="2"/>
  <c r="R38" i="2"/>
  <c r="R39" i="2"/>
  <c r="R40" i="2"/>
  <c r="R41" i="2"/>
  <c r="R43" i="2"/>
  <c r="R44" i="2"/>
  <c r="R45" i="2"/>
  <c r="R46" i="2"/>
  <c r="R47" i="2"/>
  <c r="R48" i="2"/>
  <c r="R49" i="2"/>
  <c r="R50" i="2"/>
  <c r="R51" i="2"/>
  <c r="R52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5" i="2"/>
  <c r="R76" i="2"/>
  <c r="R77" i="2"/>
  <c r="R78" i="2"/>
  <c r="B31" i="2"/>
  <c r="B19" i="2"/>
  <c r="B30" i="2"/>
  <c r="B29" i="2"/>
  <c r="B28" i="2"/>
  <c r="B8" i="2"/>
  <c r="B9" i="2"/>
  <c r="B10" i="2"/>
  <c r="B11" i="2"/>
  <c r="B12" i="2"/>
  <c r="B13" i="2"/>
  <c r="B14" i="2"/>
  <c r="B15" i="2"/>
  <c r="B16" i="2"/>
  <c r="B17" i="2"/>
  <c r="B18" i="2"/>
  <c r="B20" i="2"/>
  <c r="B21" i="2"/>
  <c r="B22" i="2"/>
  <c r="B23" i="2"/>
  <c r="B24" i="2"/>
  <c r="B25" i="2"/>
  <c r="B26" i="2"/>
  <c r="B27" i="2"/>
  <c r="B34" i="2"/>
  <c r="B35" i="2"/>
  <c r="B36" i="2"/>
  <c r="B37" i="2"/>
  <c r="B38" i="2"/>
  <c r="B39" i="2"/>
  <c r="B40" i="2"/>
  <c r="B41" i="2"/>
  <c r="B43" i="2"/>
  <c r="B44" i="2"/>
  <c r="B45" i="2"/>
  <c r="B46" i="2"/>
  <c r="B47" i="2"/>
  <c r="B48" i="2"/>
  <c r="B49" i="2"/>
  <c r="B50" i="2"/>
  <c r="B51" i="2"/>
  <c r="B52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6" i="2"/>
  <c r="B77" i="2"/>
  <c r="B78" i="2"/>
  <c r="B79" i="2"/>
  <c r="AD3" i="2"/>
  <c r="AE3" i="2"/>
  <c r="AF3" i="2"/>
  <c r="AG3" i="2"/>
  <c r="AH3" i="2"/>
  <c r="AI3" i="2"/>
  <c r="AJ3" i="2"/>
  <c r="AK3" i="2"/>
  <c r="AC3" i="2"/>
  <c r="B7" i="2"/>
  <c r="U3" i="2"/>
  <c r="V3" i="2"/>
  <c r="W3" i="2"/>
  <c r="X3" i="2"/>
  <c r="Y3" i="2"/>
  <c r="Z3" i="2"/>
  <c r="AA3" i="2"/>
  <c r="AB3" i="2"/>
  <c r="T3" i="2"/>
  <c r="X81" i="2"/>
  <c r="I81" i="2"/>
  <c r="T81" i="2"/>
  <c r="E81" i="2"/>
  <c r="E83" i="2"/>
  <c r="E87" i="2"/>
  <c r="Z81" i="2"/>
  <c r="K81" i="2"/>
  <c r="AD81" i="2"/>
  <c r="F82" i="2"/>
  <c r="AG81" i="2"/>
  <c r="I82" i="2"/>
  <c r="I83" i="2"/>
  <c r="I87" i="2"/>
  <c r="AK81" i="2"/>
  <c r="M82" i="2"/>
  <c r="S81" i="2"/>
  <c r="D87" i="2"/>
  <c r="U81" i="2"/>
  <c r="F81" i="2"/>
  <c r="F83" i="2"/>
  <c r="F87" i="2"/>
  <c r="AH81" i="2"/>
  <c r="J82" i="2"/>
  <c r="AA81" i="2"/>
  <c r="L81" i="2"/>
  <c r="AB81" i="2"/>
  <c r="M81" i="2"/>
  <c r="W81" i="2"/>
  <c r="H81" i="2"/>
  <c r="R81" i="2"/>
  <c r="I8" i="2"/>
  <c r="AC81" i="2"/>
  <c r="E82" i="2"/>
  <c r="V81" i="2"/>
  <c r="G81" i="2"/>
  <c r="Y81" i="2"/>
  <c r="J81" i="2"/>
  <c r="AI81" i="2"/>
  <c r="K82" i="2"/>
  <c r="K83" i="2"/>
  <c r="K87" i="2"/>
  <c r="AJ81" i="2"/>
  <c r="L82" i="2"/>
  <c r="AE81" i="2"/>
  <c r="G82" i="2"/>
  <c r="AF81" i="2"/>
  <c r="H82" i="2"/>
  <c r="L83" i="2"/>
  <c r="L87" i="2"/>
  <c r="M83" i="2"/>
  <c r="M87" i="2"/>
  <c r="J83" i="2"/>
  <c r="J87" i="2"/>
  <c r="I12" i="2"/>
  <c r="G83" i="2"/>
  <c r="G87" i="2"/>
  <c r="H83" i="2"/>
  <c r="H87" i="2"/>
</calcChain>
</file>

<file path=xl/comments1.xml><?xml version="1.0" encoding="utf-8"?>
<comments xmlns="http://schemas.openxmlformats.org/spreadsheetml/2006/main">
  <authors>
    <author>田中 一成</author>
  </authors>
  <commentList>
    <comment ref="C3" authorId="0">
      <text>
        <r>
          <rPr>
            <b/>
            <sz val="10"/>
            <color indexed="81"/>
            <rFont val="Osaka"/>
            <family val="3"/>
            <charset val="128"/>
          </rPr>
          <t>この列には，
既に修得した科目の数を
入力して下さい
（単位数ではありません）</t>
        </r>
      </text>
    </comment>
    <comment ref="D3" authorId="0">
      <text>
        <r>
          <rPr>
            <b/>
            <sz val="10"/>
            <color indexed="81"/>
            <rFont val="Osaka"/>
            <family val="3"/>
            <charset val="128"/>
          </rPr>
          <t>この列には，
今年度に修得する予定
（今年度だけ）
の科目の数を入力して下さい
（単位数ではありません）</t>
        </r>
      </text>
    </comment>
    <comment ref="C4" authorId="0">
      <text>
        <r>
          <rPr>
            <b/>
            <sz val="10"/>
            <color indexed="81"/>
            <rFont val="Osaka"/>
            <family val="3"/>
            <charset val="128"/>
          </rPr>
          <t>共通科目の科目数（単位数ではありません）を入力して下さい</t>
        </r>
      </text>
    </comment>
    <comment ref="D4" authorId="0">
      <text>
        <r>
          <rPr>
            <b/>
            <sz val="10"/>
            <color indexed="81"/>
            <rFont val="Osaka"/>
            <family val="3"/>
            <charset val="128"/>
          </rPr>
          <t>共通科目の科目数（単位数ではありません）を入力して下さい</t>
        </r>
      </text>
    </comment>
    <comment ref="C7" authorId="0">
      <text>
        <r>
          <rPr>
            <b/>
            <sz val="10"/>
            <color indexed="81"/>
            <rFont val="Osaka"/>
            <family val="3"/>
            <charset val="128"/>
          </rPr>
          <t>ここより下の青色の欄には，
１か０を入力してください
既に修得したら</t>
        </r>
        <r>
          <rPr>
            <b/>
            <sz val="10"/>
            <color indexed="12"/>
            <rFont val="Osaka"/>
            <family val="3"/>
            <charset val="128"/>
          </rPr>
          <t>１</t>
        </r>
        <r>
          <rPr>
            <b/>
            <sz val="10"/>
            <color indexed="81"/>
            <rFont val="Osaka"/>
            <family val="3"/>
            <charset val="128"/>
          </rPr>
          <t xml:space="preserve">
そうでない場合は</t>
        </r>
        <r>
          <rPr>
            <b/>
            <sz val="10"/>
            <color indexed="12"/>
            <rFont val="Osaka"/>
            <family val="3"/>
            <charset val="128"/>
          </rPr>
          <t>０</t>
        </r>
        <r>
          <rPr>
            <b/>
            <sz val="10"/>
            <color indexed="81"/>
            <rFont val="Osaka"/>
            <family val="3"/>
            <charset val="128"/>
          </rPr>
          <t xml:space="preserve">
です</t>
        </r>
      </text>
    </comment>
    <comment ref="D7" authorId="0">
      <text>
        <r>
          <rPr>
            <b/>
            <sz val="10"/>
            <color indexed="81"/>
            <rFont val="Osaka"/>
            <family val="3"/>
            <charset val="128"/>
          </rPr>
          <t>ここより下の青色の欄には，
１か０を入力してください
今年度修得予定なら</t>
        </r>
        <r>
          <rPr>
            <b/>
            <sz val="10"/>
            <color indexed="12"/>
            <rFont val="Osaka"/>
            <family val="3"/>
            <charset val="128"/>
          </rPr>
          <t>１</t>
        </r>
        <r>
          <rPr>
            <b/>
            <sz val="10"/>
            <color indexed="81"/>
            <rFont val="Osaka"/>
            <family val="3"/>
            <charset val="128"/>
          </rPr>
          <t xml:space="preserve">
そうでない場合は</t>
        </r>
        <r>
          <rPr>
            <b/>
            <sz val="10"/>
            <color indexed="12"/>
            <rFont val="Osaka"/>
            <family val="3"/>
            <charset val="128"/>
          </rPr>
          <t>０</t>
        </r>
        <r>
          <rPr>
            <b/>
            <sz val="10"/>
            <color indexed="81"/>
            <rFont val="Osaka"/>
            <family val="3"/>
            <charset val="128"/>
          </rPr>
          <t xml:space="preserve">
です</t>
        </r>
      </text>
    </comment>
    <comment ref="C33" authorId="0">
      <text>
        <r>
          <rPr>
            <b/>
            <sz val="10"/>
            <color indexed="81"/>
            <rFont val="ＭＳ Ｐゴシック"/>
            <family val="3"/>
            <charset val="128"/>
          </rPr>
          <t>ここには，リストにない専門科目取得数（単位数ではありません）を入力してください</t>
        </r>
      </text>
    </comment>
    <comment ref="D33" authorId="0">
      <text>
        <r>
          <rPr>
            <b/>
            <sz val="10"/>
            <color indexed="81"/>
            <rFont val="ＭＳ Ｐゴシック"/>
            <family val="3"/>
            <charset val="128"/>
          </rPr>
          <t>ここには，リストにない専門科目取得数（単位数ではありません）を入力してください</t>
        </r>
      </text>
    </comment>
    <comment ref="C79" authorId="0">
      <text>
        <r>
          <rPr>
            <b/>
            <sz val="10"/>
            <color indexed="81"/>
            <rFont val="Osaka"/>
            <family val="3"/>
            <charset val="128"/>
          </rPr>
          <t>卒業研究に合格した場合は</t>
        </r>
        <r>
          <rPr>
            <b/>
            <sz val="10"/>
            <color indexed="12"/>
            <rFont val="Osaka"/>
            <family val="3"/>
            <charset val="128"/>
          </rPr>
          <t>１</t>
        </r>
        <r>
          <rPr>
            <b/>
            <sz val="10"/>
            <color indexed="81"/>
            <rFont val="Osaka"/>
            <family val="3"/>
            <charset val="128"/>
          </rPr>
          <t>，
そうでない場合は</t>
        </r>
        <r>
          <rPr>
            <b/>
            <sz val="10"/>
            <color indexed="12"/>
            <rFont val="Osaka"/>
            <family val="3"/>
            <charset val="128"/>
          </rPr>
          <t>０</t>
        </r>
        <r>
          <rPr>
            <b/>
            <sz val="10"/>
            <color indexed="81"/>
            <rFont val="Osaka"/>
            <family val="3"/>
            <charset val="128"/>
          </rPr>
          <t xml:space="preserve">
を入力してください</t>
        </r>
      </text>
    </comment>
    <comment ref="D79" authorId="0">
      <text>
        <r>
          <rPr>
            <b/>
            <sz val="10"/>
            <color indexed="81"/>
            <rFont val="Osaka"/>
            <family val="3"/>
            <charset val="128"/>
          </rPr>
          <t>今年度，卒業研究に
着手できる場合は</t>
        </r>
        <r>
          <rPr>
            <b/>
            <sz val="10"/>
            <color indexed="12"/>
            <rFont val="Osaka"/>
            <family val="3"/>
            <charset val="128"/>
          </rPr>
          <t>１</t>
        </r>
        <r>
          <rPr>
            <b/>
            <sz val="10"/>
            <color indexed="81"/>
            <rFont val="Osaka"/>
            <family val="3"/>
            <charset val="128"/>
          </rPr>
          <t>，
そうでない場合は</t>
        </r>
        <r>
          <rPr>
            <b/>
            <sz val="10"/>
            <color indexed="12"/>
            <rFont val="Osaka"/>
            <family val="3"/>
            <charset val="128"/>
          </rPr>
          <t>０</t>
        </r>
        <r>
          <rPr>
            <b/>
            <sz val="10"/>
            <color indexed="81"/>
            <rFont val="Osaka"/>
            <family val="3"/>
            <charset val="128"/>
          </rPr>
          <t xml:space="preserve">
を入力してください</t>
        </r>
      </text>
    </comment>
  </commentList>
</comments>
</file>

<file path=xl/sharedStrings.xml><?xml version="1.0" encoding="utf-8"?>
<sst xmlns="http://schemas.openxmlformats.org/spreadsheetml/2006/main" count="114" uniqueCount="104">
  <si>
    <t>総合理学系</t>
  </si>
  <si>
    <t>微積分Ⅰ･同演習</t>
  </si>
  <si>
    <t>微積分Ⅱ･同演習</t>
  </si>
  <si>
    <t>線形代数学Ⅰ</t>
  </si>
  <si>
    <t>線形代数学Ⅱ</t>
  </si>
  <si>
    <t>基礎情報処理</t>
  </si>
  <si>
    <t>応用数学Ⅰ</t>
  </si>
  <si>
    <t>応用数学Ⅱ</t>
  </si>
  <si>
    <t>物理実験</t>
  </si>
  <si>
    <t>基礎ゼミ</t>
  </si>
  <si>
    <t>都市デザイン工学演習I</t>
    <phoneticPr fontId="2"/>
  </si>
  <si>
    <t>都市デザイン工学演習II</t>
    <phoneticPr fontId="2"/>
  </si>
  <si>
    <t>地盤防災工学</t>
    <rPh sb="0" eb="2">
      <t>ジバン</t>
    </rPh>
    <rPh sb="2" eb="4">
      <t>ボウサイ</t>
    </rPh>
    <rPh sb="4" eb="6">
      <t>コウガク</t>
    </rPh>
    <phoneticPr fontId="2"/>
  </si>
  <si>
    <t>建設施工</t>
    <rPh sb="0" eb="2">
      <t>ケンセツ</t>
    </rPh>
    <rPh sb="2" eb="4">
      <t>セコウ</t>
    </rPh>
    <phoneticPr fontId="2"/>
  </si>
  <si>
    <t>道路工学</t>
    <rPh sb="0" eb="2">
      <t>ドウロ</t>
    </rPh>
    <rPh sb="2" eb="4">
      <t>コウガク</t>
    </rPh>
    <phoneticPr fontId="2"/>
  </si>
  <si>
    <t>海岸水理学</t>
    <rPh sb="0" eb="2">
      <t>カイガン</t>
    </rPh>
    <rPh sb="2" eb="5">
      <t>スイリガク</t>
    </rPh>
    <phoneticPr fontId="2"/>
  </si>
  <si>
    <t>＊プリントアウトをしてから（Excel上の各種設定は必要ありません），学籍番号と名前を記入し提出してください。</t>
    <rPh sb="19" eb="20">
      <t>ジョウ</t>
    </rPh>
    <rPh sb="21" eb="25">
      <t>カクシュセッテイ</t>
    </rPh>
    <rPh sb="26" eb="28">
      <t>ヒツヨウ</t>
    </rPh>
    <rPh sb="35" eb="39">
      <t>ガクセキバンゴウ</t>
    </rPh>
    <rPh sb="40" eb="42">
      <t>ナマエ</t>
    </rPh>
    <rPh sb="43" eb="45">
      <t>キニュウ</t>
    </rPh>
    <rPh sb="46" eb="48">
      <t>テイシュツ</t>
    </rPh>
    <phoneticPr fontId="2"/>
  </si>
  <si>
    <t>技術者倫理</t>
  </si>
  <si>
    <t>特別講義 I</t>
    <phoneticPr fontId="2"/>
  </si>
  <si>
    <t>特別講義 II</t>
    <phoneticPr fontId="2"/>
  </si>
  <si>
    <t>計画学a</t>
    <phoneticPr fontId="2"/>
  </si>
  <si>
    <t>都市デザイン工学入門</t>
  </si>
  <si>
    <t>都市デザイン工学セミナー</t>
  </si>
  <si>
    <t>測量学</t>
  </si>
  <si>
    <t>測量学実習</t>
  </si>
  <si>
    <t>応用測量学</t>
  </si>
  <si>
    <t>応用測量学実習</t>
  </si>
  <si>
    <t>基礎製図</t>
  </si>
  <si>
    <t>CAD/CG</t>
  </si>
  <si>
    <t>CAD/CG演習</t>
  </si>
  <si>
    <t>建設行政</t>
  </si>
  <si>
    <t>景観工学</t>
  </si>
  <si>
    <t>景観工学演習</t>
  </si>
  <si>
    <t>空間情報学</t>
  </si>
  <si>
    <t>空間デザイン学</t>
  </si>
  <si>
    <t>都市施設学</t>
  </si>
  <si>
    <t>計画学a演習</t>
  </si>
  <si>
    <t>計画学b</t>
  </si>
  <si>
    <t>交通計画学</t>
  </si>
  <si>
    <t>都市・地域計画</t>
  </si>
  <si>
    <t>構造力学Ｉa</t>
  </si>
  <si>
    <t>構造力学Ｉa演習</t>
  </si>
  <si>
    <t>構造力学Ib</t>
  </si>
  <si>
    <t>構造力学Ib演習</t>
  </si>
  <si>
    <t>応用構造力学</t>
  </si>
  <si>
    <t>基礎計算力学</t>
  </si>
  <si>
    <t>橋梁工学a</t>
  </si>
  <si>
    <t>橋梁工学b</t>
  </si>
  <si>
    <t>複合構造学</t>
  </si>
  <si>
    <t>耐震工学</t>
  </si>
  <si>
    <t>建設材料学</t>
  </si>
  <si>
    <t>鉄筋コンクリート工学</t>
  </si>
  <si>
    <t>鉄筋コンクリート工学演習</t>
  </si>
  <si>
    <t>コンクリート構造学</t>
  </si>
  <si>
    <t>プレストレストコンクリート工学</t>
  </si>
  <si>
    <t>応用コンクリート工学</t>
  </si>
  <si>
    <t>土質力学a</t>
  </si>
  <si>
    <t>土質力学a演習</t>
  </si>
  <si>
    <t>土質力学b</t>
  </si>
  <si>
    <t>土質力学b演習</t>
  </si>
  <si>
    <t>建設マネジメント学</t>
  </si>
  <si>
    <t>水理学a</t>
  </si>
  <si>
    <t>水理学a演習</t>
  </si>
  <si>
    <t>水理学b</t>
  </si>
  <si>
    <t>水理学b演習</t>
  </si>
  <si>
    <t>河川工学</t>
  </si>
  <si>
    <t>海岸工学</t>
  </si>
  <si>
    <t>水系保全学</t>
  </si>
  <si>
    <t>上下水システム工学</t>
  </si>
  <si>
    <t>学習・教育目標</t>
    <rPh sb="0" eb="7">
      <t>ガ</t>
    </rPh>
    <phoneticPr fontId="2"/>
  </si>
  <si>
    <t>卒業までに必要な基準時間数</t>
    <rPh sb="0" eb="2">
      <t>ソツギョウ</t>
    </rPh>
    <rPh sb="5" eb="7">
      <t>ヒツヨウ</t>
    </rPh>
    <rPh sb="8" eb="10">
      <t>キジュン</t>
    </rPh>
    <rPh sb="10" eb="13">
      <t>ジカンスウ</t>
    </rPh>
    <phoneticPr fontId="2"/>
  </si>
  <si>
    <t>入力欄</t>
    <rPh sb="0" eb="3">
      <t>ニュウリョクラン</t>
    </rPh>
    <phoneticPr fontId="2"/>
  </si>
  <si>
    <t>今年度修得</t>
    <rPh sb="0" eb="3">
      <t>コンネンド</t>
    </rPh>
    <rPh sb="3" eb="5">
      <t>シュウトク</t>
    </rPh>
    <phoneticPr fontId="2"/>
  </si>
  <si>
    <t>予定入力欄</t>
    <rPh sb="0" eb="2">
      <t>ヨテイ</t>
    </rPh>
    <rPh sb="2" eb="5">
      <t>ニュウリョクラン</t>
    </rPh>
    <phoneticPr fontId="2"/>
  </si>
  <si>
    <t>今年度の履修計画にもとづいた予定学習時間数（予定）</t>
    <rPh sb="0" eb="4">
      <t>コンネンドリシュウケイカク</t>
    </rPh>
    <rPh sb="4" eb="8">
      <t>リシュウケイカク</t>
    </rPh>
    <rPh sb="14" eb="16">
      <t>ヨテイ</t>
    </rPh>
    <rPh sb="16" eb="18">
      <t>ガクシュウ</t>
    </rPh>
    <rPh sb="18" eb="21">
      <t>ジカンスウ</t>
    </rPh>
    <rPh sb="22" eb="24">
      <t>ヨテイ</t>
    </rPh>
    <phoneticPr fontId="2"/>
  </si>
  <si>
    <t>今までの時間数と今年度予定学習時間数の合計（合計）</t>
    <rPh sb="0" eb="1">
      <t>イマ</t>
    </rPh>
    <rPh sb="4" eb="7">
      <t>ジカンスウ</t>
    </rPh>
    <rPh sb="8" eb="11">
      <t>コンネンド</t>
    </rPh>
    <rPh sb="11" eb="13">
      <t>ヨテイ</t>
    </rPh>
    <rPh sb="13" eb="15">
      <t>ガクシュウ</t>
    </rPh>
    <rPh sb="15" eb="18">
      <t>ジカンスウ</t>
    </rPh>
    <rPh sb="19" eb="21">
      <t>ゴウケイ</t>
    </rPh>
    <rPh sb="22" eb="24">
      <t>ゼンゴウケイ</t>
    </rPh>
    <phoneticPr fontId="2"/>
  </si>
  <si>
    <r>
      <t>＊専門科目（青色セル）と卒業研究（橙色セル）の科目数は，</t>
    </r>
    <r>
      <rPr>
        <b/>
        <sz val="11"/>
        <color indexed="12"/>
        <rFont val="ＭＳ Ｐゴシック"/>
        <family val="3"/>
        <charset val="128"/>
      </rPr>
      <t xml:space="preserve">0 </t>
    </r>
    <r>
      <rPr>
        <sz val="11"/>
        <rFont val="ＭＳ Ｐゴシック"/>
        <charset val="128"/>
      </rPr>
      <t xml:space="preserve">または </t>
    </r>
    <r>
      <rPr>
        <b/>
        <sz val="11"/>
        <color indexed="12"/>
        <rFont val="ＭＳ Ｐゴシック"/>
        <family val="3"/>
        <charset val="128"/>
      </rPr>
      <t xml:space="preserve">1 </t>
    </r>
    <r>
      <rPr>
        <sz val="11"/>
        <rFont val="ＭＳ Ｐゴシック"/>
        <charset val="128"/>
      </rPr>
      <t>となります。</t>
    </r>
    <rPh sb="23" eb="26">
      <t>カモクスウ</t>
    </rPh>
    <phoneticPr fontId="2"/>
  </si>
  <si>
    <r>
      <t>＊提出前に，学業成績簿の単位数（区分が専門科目の修得単位）を確認してください（</t>
    </r>
    <r>
      <rPr>
        <sz val="11"/>
        <color indexed="10"/>
        <rFont val="ＭＳ Ｐゴシック"/>
        <family val="3"/>
        <charset val="128"/>
      </rPr>
      <t>※確認用の欄</t>
    </r>
    <r>
      <rPr>
        <sz val="11"/>
        <rFont val="ＭＳ Ｐゴシック"/>
        <charset val="128"/>
      </rPr>
      <t>）。</t>
    </r>
    <rPh sb="1" eb="4">
      <t>テイシュツマエ</t>
    </rPh>
    <rPh sb="6" eb="11">
      <t>ガクギョウセイセキボ</t>
    </rPh>
    <rPh sb="12" eb="14">
      <t>タンイスウ</t>
    </rPh>
    <rPh sb="14" eb="15">
      <t>スウ</t>
    </rPh>
    <rPh sb="16" eb="18">
      <t>クブン</t>
    </rPh>
    <rPh sb="19" eb="23">
      <t>センモンカモク</t>
    </rPh>
    <rPh sb="24" eb="28">
      <t>シュウトクタンイ</t>
    </rPh>
    <rPh sb="30" eb="32">
      <t>カクニン</t>
    </rPh>
    <rPh sb="40" eb="43">
      <t>カクニンヨウ</t>
    </rPh>
    <rPh sb="44" eb="45">
      <t>ラン</t>
    </rPh>
    <phoneticPr fontId="2"/>
  </si>
  <si>
    <r>
      <t>＊</t>
    </r>
    <r>
      <rPr>
        <sz val="11"/>
        <color indexed="12"/>
        <rFont val="ＭＳ Ｐゴシック"/>
        <family val="3"/>
        <charset val="128"/>
      </rPr>
      <t>青数字</t>
    </r>
    <r>
      <rPr>
        <sz val="11"/>
        <rFont val="ＭＳ Ｐゴシック"/>
        <charset val="128"/>
      </rPr>
      <t>の部分に科目数（単位数ではありません）を入力してください。左列は既に修得した科目，右列は今年度（成績配布後）の予定です。</t>
    </r>
    <rPh sb="1" eb="4">
      <t>アオスウジ</t>
    </rPh>
    <rPh sb="5" eb="7">
      <t>ブブ</t>
    </rPh>
    <rPh sb="8" eb="11">
      <t>カモクスウ</t>
    </rPh>
    <rPh sb="12" eb="15">
      <t>タンイスウ</t>
    </rPh>
    <rPh sb="24" eb="26">
      <t>ニュウリョク</t>
    </rPh>
    <rPh sb="33" eb="34">
      <t>ヒダリ</t>
    </rPh>
    <rPh sb="34" eb="35">
      <t>レツ</t>
    </rPh>
    <rPh sb="36" eb="37">
      <t>スデ</t>
    </rPh>
    <rPh sb="38" eb="40">
      <t>シュウトク</t>
    </rPh>
    <rPh sb="42" eb="44">
      <t>カモク</t>
    </rPh>
    <rPh sb="45" eb="47">
      <t>ミギレツ</t>
    </rPh>
    <rPh sb="48" eb="51">
      <t>コンネンド</t>
    </rPh>
    <rPh sb="52" eb="54">
      <t>セイセキ</t>
    </rPh>
    <rPh sb="54" eb="56">
      <t>ハイフ</t>
    </rPh>
    <rPh sb="56" eb="57">
      <t>⑤</t>
    </rPh>
    <rPh sb="59" eb="61">
      <t>ヨテイ</t>
    </rPh>
    <phoneticPr fontId="2"/>
  </si>
  <si>
    <t>＊年度と時期（前期・後期）は，成績配布時を記入して（○をつけて）ください。9月は前期，3月は後期となります。</t>
    <rPh sb="1" eb="3">
      <t>ネンド</t>
    </rPh>
    <rPh sb="4" eb="6">
      <t>ジキ</t>
    </rPh>
    <rPh sb="15" eb="17">
      <t>セイセキ</t>
    </rPh>
    <rPh sb="17" eb="19">
      <t>ハイフ</t>
    </rPh>
    <rPh sb="19" eb="20">
      <t>ジ</t>
    </rPh>
    <rPh sb="21" eb="23">
      <t>キニュウ</t>
    </rPh>
    <rPh sb="38" eb="39">
      <t>ガツ</t>
    </rPh>
    <rPh sb="40" eb="42">
      <t>ゼンキ</t>
    </rPh>
    <rPh sb="44" eb="45">
      <t>ガツ</t>
    </rPh>
    <rPh sb="46" eb="48">
      <t>コウキ</t>
    </rPh>
    <phoneticPr fontId="2"/>
  </si>
  <si>
    <t>科目名と既に修得した科目数</t>
    <rPh sb="4" eb="5">
      <t>スデ</t>
    </rPh>
    <rPh sb="6" eb="8">
      <t>シュウトク</t>
    </rPh>
    <rPh sb="8" eb="13">
      <t>シュトクカモクスウ</t>
    </rPh>
    <phoneticPr fontId="2"/>
  </si>
  <si>
    <t>あなたの今までの合計学習時間数（現在）</t>
    <rPh sb="4" eb="5">
      <t>イマ</t>
    </rPh>
    <rPh sb="8" eb="10">
      <t>ゴウケイ</t>
    </rPh>
    <rPh sb="10" eb="12">
      <t>ガクシュウ</t>
    </rPh>
    <rPh sb="12" eb="15">
      <t>ジカンスウ</t>
    </rPh>
    <rPh sb="16" eb="18">
      <t>ゲンザイ</t>
    </rPh>
    <phoneticPr fontId="2"/>
  </si>
  <si>
    <t>(A)</t>
  </si>
  <si>
    <t>(B)</t>
  </si>
  <si>
    <t>(C)</t>
  </si>
  <si>
    <t>(D)</t>
  </si>
  <si>
    <t>(E)</t>
  </si>
  <si>
    <t>(F)</t>
  </si>
  <si>
    <t>(G)</t>
  </si>
  <si>
    <t>(H)</t>
  </si>
  <si>
    <t>学習・教育目標</t>
  </si>
  <si>
    <t>重み1当りの時間数</t>
  </si>
  <si>
    <t>(I)</t>
  </si>
  <si>
    <t>総合人間学系（外国語）</t>
  </si>
  <si>
    <t>総合人間学系（外国語を除く）</t>
  </si>
  <si>
    <t>＊この点検表は2010〜2013年度入学者用です。</t>
    <rPh sb="3" eb="6">
      <t>テンケンヒョウ</t>
    </rPh>
    <rPh sb="16" eb="18">
      <t>ネンドイコウ</t>
    </rPh>
    <rPh sb="18" eb="22">
      <t>ニュウガクシャヨウ</t>
    </rPh>
    <phoneticPr fontId="2"/>
  </si>
  <si>
    <t>卒業研究</t>
    <phoneticPr fontId="2"/>
  </si>
  <si>
    <t>その他の科目</t>
    <rPh sb="2" eb="3">
      <t>タ</t>
    </rPh>
    <rPh sb="4" eb="6">
      <t>カモク</t>
    </rPh>
    <phoneticPr fontId="2"/>
  </si>
  <si>
    <t>キャリアデザインI</t>
    <phoneticPr fontId="2"/>
  </si>
  <si>
    <t>達成度確認</t>
    <rPh sb="0" eb="3">
      <t>タッセイド</t>
    </rPh>
    <rPh sb="3" eb="5">
      <t>カクニン</t>
    </rPh>
    <phoneticPr fontId="2"/>
  </si>
  <si>
    <t>単位</t>
    <rPh sb="0" eb="2">
      <t>タンイ</t>
    </rPh>
    <phoneticPr fontId="2"/>
  </si>
  <si>
    <t>流れの科学</t>
    <rPh sb="0" eb="1">
      <t>ナガ</t>
    </rPh>
    <rPh sb="3" eb="5">
      <t>カガク</t>
    </rPh>
    <phoneticPr fontId="2"/>
  </si>
  <si>
    <t>薄肉構造学</t>
    <rPh sb="0" eb="1">
      <t>ウス</t>
    </rPh>
    <rPh sb="1" eb="2">
      <t>ニク</t>
    </rPh>
    <rPh sb="2" eb="4">
      <t>コウゾウ</t>
    </rPh>
    <rPh sb="4" eb="5">
      <t>ガク</t>
    </rPh>
    <phoneticPr fontId="2"/>
  </si>
  <si>
    <t>社会資本計画学</t>
    <rPh sb="0" eb="2">
      <t>シャカイ</t>
    </rPh>
    <rPh sb="2" eb="4">
      <t>シホン</t>
    </rPh>
    <rPh sb="4" eb="7">
      <t>ケイカクガク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</si>
</sst>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_ "/>
    <numFmt numFmtId="177" formatCode="_ * #,##0.0_ ;_ * \-#,##0.0_ ;_ * &quot;&quot;_ ;_ @_ "/>
  </numFmts>
  <fonts count="1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color indexed="81"/>
      <name val="Osaka"/>
      <family val="3"/>
      <charset val="128"/>
    </font>
    <font>
      <b/>
      <sz val="10"/>
      <color indexed="12"/>
      <name val="Osaka"/>
      <family val="3"/>
      <charset val="128"/>
    </font>
    <font>
      <b/>
      <sz val="10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2" borderId="5" xfId="0" applyFont="1" applyFill="1" applyBorder="1" applyProtection="1">
      <alignment vertical="center"/>
      <protection hidden="1"/>
    </xf>
    <xf numFmtId="177" fontId="6" fillId="0" borderId="0" xfId="0" applyNumberFormat="1" applyFont="1" applyBorder="1" applyProtection="1">
      <alignment vertical="center"/>
      <protection hidden="1"/>
    </xf>
    <xf numFmtId="43" fontId="6" fillId="0" borderId="0" xfId="0" applyNumberFormat="1" applyFont="1" applyProtection="1">
      <alignment vertical="center"/>
      <protection hidden="1"/>
    </xf>
    <xf numFmtId="0" fontId="6" fillId="2" borderId="9" xfId="0" applyFont="1" applyFill="1" applyBorder="1" applyProtection="1">
      <alignment vertical="center"/>
      <protection hidden="1"/>
    </xf>
    <xf numFmtId="0" fontId="6" fillId="2" borderId="13" xfId="0" applyFont="1" applyFill="1" applyBorder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176" fontId="6" fillId="0" borderId="0" xfId="0" applyNumberFormat="1" applyFont="1" applyBorder="1" applyAlignment="1" applyProtection="1">
      <alignment vertical="center"/>
      <protection hidden="1"/>
    </xf>
    <xf numFmtId="176" fontId="6" fillId="0" borderId="0" xfId="0" applyNumberFormat="1" applyFont="1" applyProtection="1">
      <alignment vertical="center"/>
      <protection hidden="1"/>
    </xf>
    <xf numFmtId="0" fontId="6" fillId="0" borderId="21" xfId="0" applyFont="1" applyBorder="1" applyProtection="1">
      <alignment vertical="center"/>
      <protection hidden="1"/>
    </xf>
    <xf numFmtId="0" fontId="6" fillId="0" borderId="22" xfId="0" applyFont="1" applyBorder="1" applyProtection="1">
      <alignment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6" fillId="0" borderId="29" xfId="0" applyFont="1" applyBorder="1" applyProtection="1">
      <alignment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43" fontId="1" fillId="0" borderId="0" xfId="0" applyNumberFormat="1" applyFo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0" fontId="13" fillId="2" borderId="54" xfId="0" applyNumberFormat="1" applyFont="1" applyFill="1" applyBorder="1" applyAlignment="1" applyProtection="1">
      <alignment horizontal="center" vertical="center"/>
      <protection locked="0"/>
    </xf>
    <xf numFmtId="177" fontId="14" fillId="2" borderId="6" xfId="0" applyNumberFormat="1" applyFont="1" applyFill="1" applyBorder="1" applyProtection="1">
      <alignment vertical="center"/>
      <protection hidden="1"/>
    </xf>
    <xf numFmtId="177" fontId="14" fillId="2" borderId="7" xfId="0" applyNumberFormat="1" applyFont="1" applyFill="1" applyBorder="1" applyProtection="1">
      <alignment vertical="center"/>
      <protection hidden="1"/>
    </xf>
    <xf numFmtId="177" fontId="14" fillId="2" borderId="8" xfId="0" applyNumberFormat="1" applyFont="1" applyFill="1" applyBorder="1" applyProtection="1">
      <alignment vertical="center"/>
      <protection hidden="1"/>
    </xf>
    <xf numFmtId="0" fontId="13" fillId="2" borderId="55" xfId="0" applyNumberFormat="1" applyFont="1" applyFill="1" applyBorder="1" applyAlignment="1" applyProtection="1">
      <alignment horizontal="center" vertical="center"/>
      <protection locked="0"/>
    </xf>
    <xf numFmtId="177" fontId="14" fillId="2" borderId="10" xfId="0" applyNumberFormat="1" applyFont="1" applyFill="1" applyBorder="1" applyProtection="1">
      <alignment vertical="center"/>
      <protection hidden="1"/>
    </xf>
    <xf numFmtId="177" fontId="14" fillId="2" borderId="11" xfId="0" applyNumberFormat="1" applyFont="1" applyFill="1" applyBorder="1" applyProtection="1">
      <alignment vertical="center"/>
      <protection hidden="1"/>
    </xf>
    <xf numFmtId="177" fontId="14" fillId="2" borderId="12" xfId="0" applyNumberFormat="1" applyFont="1" applyFill="1" applyBorder="1" applyProtection="1">
      <alignment vertical="center"/>
      <protection hidden="1"/>
    </xf>
    <xf numFmtId="0" fontId="13" fillId="2" borderId="56" xfId="0" applyNumberFormat="1" applyFont="1" applyFill="1" applyBorder="1" applyAlignment="1" applyProtection="1">
      <alignment horizontal="center" vertical="center"/>
      <protection locked="0"/>
    </xf>
    <xf numFmtId="177" fontId="14" fillId="2" borderId="14" xfId="0" applyNumberFormat="1" applyFont="1" applyFill="1" applyBorder="1" applyProtection="1">
      <alignment vertical="center"/>
      <protection hidden="1"/>
    </xf>
    <xf numFmtId="177" fontId="14" fillId="2" borderId="3" xfId="0" applyNumberFormat="1" applyFont="1" applyFill="1" applyBorder="1" applyProtection="1">
      <alignment vertical="center"/>
      <protection hidden="1"/>
    </xf>
    <xf numFmtId="177" fontId="14" fillId="2" borderId="4" xfId="0" applyNumberFormat="1" applyFont="1" applyFill="1" applyBorder="1" applyProtection="1">
      <alignment vertical="center"/>
      <protection hidden="1"/>
    </xf>
    <xf numFmtId="176" fontId="17" fillId="0" borderId="23" xfId="0" applyNumberFormat="1" applyFont="1" applyBorder="1" applyAlignment="1" applyProtection="1">
      <alignment vertical="center"/>
      <protection hidden="1"/>
    </xf>
    <xf numFmtId="176" fontId="17" fillId="0" borderId="24" xfId="0" applyNumberFormat="1" applyFont="1" applyBorder="1" applyAlignment="1" applyProtection="1">
      <alignment vertical="center"/>
      <protection hidden="1"/>
    </xf>
    <xf numFmtId="176" fontId="17" fillId="0" borderId="25" xfId="0" applyNumberFormat="1" applyFont="1" applyBorder="1" applyAlignment="1" applyProtection="1">
      <alignment vertical="center"/>
      <protection hidden="1"/>
    </xf>
    <xf numFmtId="0" fontId="5" fillId="0" borderId="21" xfId="0" applyFont="1" applyBorder="1" applyProtection="1">
      <alignment vertical="center"/>
      <protection hidden="1"/>
    </xf>
    <xf numFmtId="0" fontId="1" fillId="0" borderId="29" xfId="0" applyFont="1" applyBorder="1" applyAlignment="1" applyProtection="1">
      <alignment horizontal="right" vertical="center"/>
      <protection hidden="1"/>
    </xf>
    <xf numFmtId="0" fontId="18" fillId="0" borderId="70" xfId="0" applyFont="1" applyBorder="1" applyAlignment="1" applyProtection="1">
      <alignment horizontal="center" vertical="center"/>
      <protection hidden="1"/>
    </xf>
    <xf numFmtId="0" fontId="18" fillId="0" borderId="23" xfId="0" applyNumberFormat="1" applyFont="1" applyBorder="1" applyAlignment="1" applyProtection="1">
      <alignment horizontal="center" vertical="center"/>
      <protection hidden="1"/>
    </xf>
    <xf numFmtId="0" fontId="18" fillId="0" borderId="7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horizontal="center" vertical="center"/>
      <protection hidden="1"/>
    </xf>
    <xf numFmtId="0" fontId="6" fillId="3" borderId="45" xfId="0" applyNumberFormat="1" applyFont="1" applyFill="1" applyBorder="1" applyProtection="1">
      <alignment vertical="center"/>
      <protection hidden="1"/>
    </xf>
    <xf numFmtId="0" fontId="13" fillId="3" borderId="54" xfId="0" applyNumberFormat="1" applyFont="1" applyFill="1" applyBorder="1" applyAlignment="1" applyProtection="1">
      <alignment horizontal="center" vertical="center"/>
      <protection locked="0"/>
    </xf>
    <xf numFmtId="177" fontId="14" fillId="3" borderId="6" xfId="0" applyNumberFormat="1" applyFont="1" applyFill="1" applyBorder="1" applyProtection="1">
      <alignment vertical="center"/>
      <protection hidden="1"/>
    </xf>
    <xf numFmtId="177" fontId="14" fillId="3" borderId="7" xfId="0" applyNumberFormat="1" applyFont="1" applyFill="1" applyBorder="1" applyProtection="1">
      <alignment vertical="center"/>
      <protection hidden="1"/>
    </xf>
    <xf numFmtId="177" fontId="14" fillId="3" borderId="28" xfId="0" applyNumberFormat="1" applyFont="1" applyFill="1" applyBorder="1" applyProtection="1">
      <alignment vertical="center"/>
      <protection hidden="1"/>
    </xf>
    <xf numFmtId="177" fontId="14" fillId="3" borderId="8" xfId="0" applyNumberFormat="1" applyFont="1" applyFill="1" applyBorder="1" applyProtection="1">
      <alignment vertical="center"/>
      <protection hidden="1"/>
    </xf>
    <xf numFmtId="0" fontId="6" fillId="3" borderId="46" xfId="0" applyNumberFormat="1" applyFont="1" applyFill="1" applyBorder="1" applyProtection="1">
      <alignment vertical="center"/>
      <protection hidden="1"/>
    </xf>
    <xf numFmtId="0" fontId="13" fillId="3" borderId="55" xfId="0" applyNumberFormat="1" applyFont="1" applyFill="1" applyBorder="1" applyAlignment="1" applyProtection="1">
      <alignment horizontal="center" vertical="center"/>
      <protection locked="0"/>
    </xf>
    <xf numFmtId="177" fontId="14" fillId="3" borderId="10" xfId="0" applyNumberFormat="1" applyFont="1" applyFill="1" applyBorder="1" applyProtection="1">
      <alignment vertical="center"/>
      <protection hidden="1"/>
    </xf>
    <xf numFmtId="177" fontId="14" fillId="3" borderId="11" xfId="0" applyNumberFormat="1" applyFont="1" applyFill="1" applyBorder="1" applyProtection="1">
      <alignment vertical="center"/>
      <protection hidden="1"/>
    </xf>
    <xf numFmtId="177" fontId="14" fillId="3" borderId="26" xfId="0" applyNumberFormat="1" applyFont="1" applyFill="1" applyBorder="1" applyProtection="1">
      <alignment vertical="center"/>
      <protection hidden="1"/>
    </xf>
    <xf numFmtId="177" fontId="14" fillId="3" borderId="27" xfId="0" applyNumberFormat="1" applyFont="1" applyFill="1" applyBorder="1" applyProtection="1">
      <alignment vertical="center"/>
      <protection hidden="1"/>
    </xf>
    <xf numFmtId="177" fontId="14" fillId="3" borderId="16" xfId="0" applyNumberFormat="1" applyFont="1" applyFill="1" applyBorder="1" applyProtection="1">
      <alignment vertical="center"/>
      <protection hidden="1"/>
    </xf>
    <xf numFmtId="177" fontId="14" fillId="3" borderId="12" xfId="0" applyNumberFormat="1" applyFont="1" applyFill="1" applyBorder="1" applyProtection="1">
      <alignment vertical="center"/>
      <protection hidden="1"/>
    </xf>
    <xf numFmtId="0" fontId="6" fillId="3" borderId="47" xfId="0" applyNumberFormat="1" applyFont="1" applyFill="1" applyBorder="1" applyProtection="1">
      <alignment vertical="center"/>
      <protection hidden="1"/>
    </xf>
    <xf numFmtId="0" fontId="13" fillId="3" borderId="56" xfId="0" applyNumberFormat="1" applyFont="1" applyFill="1" applyBorder="1" applyAlignment="1" applyProtection="1">
      <alignment horizontal="center" vertical="center"/>
      <protection locked="0"/>
    </xf>
    <xf numFmtId="177" fontId="14" fillId="3" borderId="14" xfId="0" applyNumberFormat="1" applyFont="1" applyFill="1" applyBorder="1" applyProtection="1">
      <alignment vertical="center"/>
      <protection hidden="1"/>
    </xf>
    <xf numFmtId="177" fontId="14" fillId="3" borderId="3" xfId="0" applyNumberFormat="1" applyFont="1" applyFill="1" applyBorder="1" applyProtection="1">
      <alignment vertical="center"/>
      <protection hidden="1"/>
    </xf>
    <xf numFmtId="177" fontId="14" fillId="3" borderId="4" xfId="0" applyNumberFormat="1" applyFont="1" applyFill="1" applyBorder="1" applyProtection="1">
      <alignment vertical="center"/>
      <protection hidden="1"/>
    </xf>
    <xf numFmtId="177" fontId="14" fillId="3" borderId="51" xfId="0" applyNumberFormat="1" applyFont="1" applyFill="1" applyBorder="1" applyProtection="1">
      <alignment vertical="center"/>
      <protection hidden="1"/>
    </xf>
    <xf numFmtId="177" fontId="14" fillId="3" borderId="52" xfId="0" applyNumberFormat="1" applyFont="1" applyFill="1" applyBorder="1" applyProtection="1">
      <alignment vertical="center"/>
      <protection hidden="1"/>
    </xf>
    <xf numFmtId="177" fontId="14" fillId="3" borderId="53" xfId="0" applyNumberFormat="1" applyFont="1" applyFill="1" applyBorder="1" applyProtection="1">
      <alignment vertical="center"/>
      <protection hidden="1"/>
    </xf>
    <xf numFmtId="0" fontId="6" fillId="3" borderId="50" xfId="0" applyNumberFormat="1" applyFont="1" applyFill="1" applyBorder="1" applyProtection="1">
      <alignment vertical="center"/>
      <protection hidden="1"/>
    </xf>
    <xf numFmtId="0" fontId="0" fillId="3" borderId="47" xfId="0" applyNumberFormat="1" applyFont="1" applyFill="1" applyBorder="1" applyProtection="1">
      <alignment vertical="center"/>
      <protection hidden="1"/>
    </xf>
    <xf numFmtId="0" fontId="6" fillId="3" borderId="48" xfId="0" applyNumberFormat="1" applyFont="1" applyFill="1" applyBorder="1" applyProtection="1">
      <alignment vertical="center"/>
      <protection hidden="1"/>
    </xf>
    <xf numFmtId="0" fontId="13" fillId="3" borderId="57" xfId="0" applyNumberFormat="1" applyFont="1" applyFill="1" applyBorder="1" applyAlignment="1" applyProtection="1">
      <alignment horizontal="center" vertical="center"/>
      <protection locked="0"/>
    </xf>
    <xf numFmtId="177" fontId="14" fillId="3" borderId="15" xfId="0" applyNumberFormat="1" applyFont="1" applyFill="1" applyBorder="1" applyProtection="1">
      <alignment vertical="center"/>
      <protection hidden="1"/>
    </xf>
    <xf numFmtId="177" fontId="14" fillId="3" borderId="17" xfId="0" applyNumberFormat="1" applyFont="1" applyFill="1" applyBorder="1" applyProtection="1">
      <alignment vertical="center"/>
      <protection hidden="1"/>
    </xf>
    <xf numFmtId="0" fontId="6" fillId="3" borderId="49" xfId="0" applyNumberFormat="1" applyFont="1" applyFill="1" applyBorder="1" applyProtection="1">
      <alignment vertical="center"/>
      <protection hidden="1"/>
    </xf>
    <xf numFmtId="0" fontId="13" fillId="3" borderId="30" xfId="0" applyNumberFormat="1" applyFont="1" applyFill="1" applyBorder="1" applyAlignment="1" applyProtection="1">
      <alignment horizontal="center" vertical="center"/>
      <protection locked="0"/>
    </xf>
    <xf numFmtId="177" fontId="14" fillId="3" borderId="18" xfId="0" applyNumberFormat="1" applyFont="1" applyFill="1" applyBorder="1" applyProtection="1">
      <alignment vertical="center"/>
      <protection hidden="1"/>
    </xf>
    <xf numFmtId="177" fontId="14" fillId="3" borderId="19" xfId="0" applyNumberFormat="1" applyFont="1" applyFill="1" applyBorder="1" applyProtection="1">
      <alignment vertical="center"/>
      <protection hidden="1"/>
    </xf>
    <xf numFmtId="177" fontId="14" fillId="3" borderId="20" xfId="0" applyNumberFormat="1" applyFont="1" applyFill="1" applyBorder="1" applyProtection="1">
      <alignment vertical="center"/>
      <protection hidden="1"/>
    </xf>
    <xf numFmtId="0" fontId="6" fillId="3" borderId="32" xfId="0" applyFont="1" applyFill="1" applyBorder="1" applyProtection="1">
      <alignment vertical="center"/>
      <protection hidden="1"/>
    </xf>
    <xf numFmtId="0" fontId="14" fillId="3" borderId="33" xfId="0" applyFont="1" applyFill="1" applyBorder="1" applyProtection="1">
      <alignment vertical="center"/>
      <protection hidden="1"/>
    </xf>
    <xf numFmtId="0" fontId="14" fillId="3" borderId="34" xfId="0" applyFont="1" applyFill="1" applyBorder="1" applyAlignment="1" applyProtection="1">
      <alignment horizontal="center" vertical="center"/>
      <protection hidden="1"/>
    </xf>
    <xf numFmtId="0" fontId="14" fillId="3" borderId="35" xfId="0" applyFont="1" applyFill="1" applyBorder="1" applyAlignment="1" applyProtection="1">
      <alignment horizontal="center" vertical="center"/>
      <protection hidden="1"/>
    </xf>
    <xf numFmtId="0" fontId="14" fillId="3" borderId="36" xfId="0" applyFont="1" applyFill="1" applyBorder="1" applyAlignment="1" applyProtection="1">
      <alignment horizontal="center" vertical="center"/>
      <protection hidden="1"/>
    </xf>
    <xf numFmtId="0" fontId="7" fillId="3" borderId="37" xfId="0" applyFont="1" applyFill="1" applyBorder="1" applyProtection="1">
      <alignment vertical="center"/>
      <protection hidden="1"/>
    </xf>
    <xf numFmtId="0" fontId="15" fillId="3" borderId="38" xfId="0" applyFont="1" applyFill="1" applyBorder="1" applyProtection="1">
      <alignment vertical="center"/>
      <protection hidden="1"/>
    </xf>
    <xf numFmtId="176" fontId="16" fillId="3" borderId="39" xfId="0" applyNumberFormat="1" applyFont="1" applyFill="1" applyBorder="1" applyAlignment="1" applyProtection="1">
      <alignment vertical="center"/>
      <protection hidden="1"/>
    </xf>
    <xf numFmtId="176" fontId="16" fillId="3" borderId="19" xfId="0" applyNumberFormat="1" applyFont="1" applyFill="1" applyBorder="1" applyAlignment="1" applyProtection="1">
      <alignment vertical="center"/>
      <protection hidden="1"/>
    </xf>
    <xf numFmtId="176" fontId="16" fillId="3" borderId="20" xfId="0" applyNumberFormat="1" applyFont="1" applyFill="1" applyBorder="1" applyAlignment="1" applyProtection="1">
      <alignment vertical="center"/>
      <protection hidden="1"/>
    </xf>
    <xf numFmtId="0" fontId="7" fillId="3" borderId="40" xfId="0" applyFont="1" applyFill="1" applyBorder="1" applyProtection="1">
      <alignment vertical="center"/>
      <protection hidden="1"/>
    </xf>
    <xf numFmtId="0" fontId="15" fillId="3" borderId="41" xfId="0" applyFont="1" applyFill="1" applyBorder="1" applyProtection="1">
      <alignment vertical="center"/>
      <protection hidden="1"/>
    </xf>
    <xf numFmtId="176" fontId="16" fillId="3" borderId="42" xfId="0" applyNumberFormat="1" applyFont="1" applyFill="1" applyBorder="1" applyAlignment="1" applyProtection="1">
      <alignment vertical="center"/>
      <protection hidden="1"/>
    </xf>
    <xf numFmtId="176" fontId="16" fillId="3" borderId="43" xfId="0" applyNumberFormat="1" applyFont="1" applyFill="1" applyBorder="1" applyAlignment="1" applyProtection="1">
      <alignment vertical="center"/>
      <protection hidden="1"/>
    </xf>
    <xf numFmtId="176" fontId="16" fillId="3" borderId="44" xfId="0" applyNumberFormat="1" applyFont="1" applyFill="1" applyBorder="1" applyAlignment="1" applyProtection="1">
      <alignment vertical="center"/>
      <protection hidden="1"/>
    </xf>
    <xf numFmtId="0" fontId="6" fillId="4" borderId="46" xfId="0" applyNumberFormat="1" applyFont="1" applyFill="1" applyBorder="1" applyProtection="1">
      <alignment vertical="center"/>
      <protection hidden="1"/>
    </xf>
    <xf numFmtId="0" fontId="13" fillId="4" borderId="55" xfId="0" applyNumberFormat="1" applyFont="1" applyFill="1" applyBorder="1" applyAlignment="1" applyProtection="1">
      <alignment horizontal="center" vertical="center"/>
      <protection locked="0"/>
    </xf>
    <xf numFmtId="177" fontId="14" fillId="4" borderId="10" xfId="0" applyNumberFormat="1" applyFont="1" applyFill="1" applyBorder="1" applyProtection="1">
      <alignment vertical="center"/>
      <protection hidden="1"/>
    </xf>
    <xf numFmtId="177" fontId="14" fillId="4" borderId="11" xfId="0" applyNumberFormat="1" applyFont="1" applyFill="1" applyBorder="1" applyProtection="1">
      <alignment vertical="center"/>
      <protection hidden="1"/>
    </xf>
    <xf numFmtId="177" fontId="14" fillId="4" borderId="12" xfId="0" applyNumberFormat="1" applyFont="1" applyFill="1" applyBorder="1" applyProtection="1">
      <alignment vertical="center"/>
      <protection hidden="1"/>
    </xf>
    <xf numFmtId="0" fontId="6" fillId="4" borderId="50" xfId="0" applyNumberFormat="1" applyFont="1" applyFill="1" applyBorder="1" applyProtection="1">
      <alignment vertical="center"/>
      <protection hidden="1"/>
    </xf>
    <xf numFmtId="177" fontId="14" fillId="4" borderId="51" xfId="0" applyNumberFormat="1" applyFont="1" applyFill="1" applyBorder="1" applyProtection="1">
      <alignment vertical="center"/>
      <protection hidden="1"/>
    </xf>
    <xf numFmtId="177" fontId="14" fillId="4" borderId="52" xfId="0" applyNumberFormat="1" applyFont="1" applyFill="1" applyBorder="1" applyProtection="1">
      <alignment vertical="center"/>
      <protection hidden="1"/>
    </xf>
    <xf numFmtId="177" fontId="14" fillId="4" borderId="53" xfId="0" applyNumberFormat="1" applyFont="1" applyFill="1" applyBorder="1" applyProtection="1">
      <alignment vertical="center"/>
      <protection hidden="1"/>
    </xf>
    <xf numFmtId="0" fontId="5" fillId="0" borderId="58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177" fontId="7" fillId="3" borderId="58" xfId="0" applyNumberFormat="1" applyFont="1" applyFill="1" applyBorder="1" applyAlignment="1" applyProtection="1">
      <alignment vertical="center" wrapText="1"/>
      <protection hidden="1"/>
    </xf>
    <xf numFmtId="177" fontId="7" fillId="3" borderId="63" xfId="0" applyNumberFormat="1" applyFont="1" applyFill="1" applyBorder="1" applyAlignment="1" applyProtection="1">
      <alignment vertical="center" wrapText="1"/>
      <protection hidden="1"/>
    </xf>
    <xf numFmtId="177" fontId="7" fillId="3" borderId="64" xfId="0" applyNumberFormat="1" applyFont="1" applyFill="1" applyBorder="1" applyAlignment="1" applyProtection="1">
      <alignment vertical="center" wrapText="1"/>
      <protection hidden="1"/>
    </xf>
    <xf numFmtId="177" fontId="7" fillId="3" borderId="65" xfId="0" applyNumberFormat="1" applyFont="1" applyFill="1" applyBorder="1" applyAlignment="1" applyProtection="1">
      <alignment vertical="center" wrapText="1"/>
      <protection hidden="1"/>
    </xf>
    <xf numFmtId="177" fontId="7" fillId="3" borderId="0" xfId="0" applyNumberFormat="1" applyFont="1" applyFill="1" applyBorder="1" applyAlignment="1" applyProtection="1">
      <alignment vertical="center" wrapText="1"/>
      <protection hidden="1"/>
    </xf>
    <xf numFmtId="177" fontId="7" fillId="3" borderId="66" xfId="0" applyNumberFormat="1" applyFont="1" applyFill="1" applyBorder="1" applyAlignment="1" applyProtection="1">
      <alignment vertical="center" wrapText="1"/>
      <protection hidden="1"/>
    </xf>
    <xf numFmtId="177" fontId="7" fillId="3" borderId="67" xfId="0" applyNumberFormat="1" applyFont="1" applyFill="1" applyBorder="1" applyAlignment="1" applyProtection="1">
      <alignment vertical="center" wrapText="1"/>
      <protection hidden="1"/>
    </xf>
    <xf numFmtId="177" fontId="7" fillId="3" borderId="68" xfId="0" applyNumberFormat="1" applyFont="1" applyFill="1" applyBorder="1" applyAlignment="1" applyProtection="1">
      <alignment vertical="center" wrapText="1"/>
      <protection hidden="1"/>
    </xf>
    <xf numFmtId="177" fontId="7" fillId="3" borderId="69" xfId="0" applyNumberFormat="1" applyFont="1" applyFill="1" applyBorder="1" applyAlignment="1" applyProtection="1">
      <alignment vertical="center" wrapText="1"/>
      <protection hidden="1"/>
    </xf>
    <xf numFmtId="177" fontId="0" fillId="3" borderId="16" xfId="0" applyNumberFormat="1" applyFont="1" applyFill="1" applyBorder="1" applyProtection="1">
      <alignment vertical="center"/>
      <protection hidden="1"/>
    </xf>
  </cellXfs>
  <cellStyles count="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AK96"/>
  <sheetViews>
    <sheetView showGridLines="0" showRowColHeaders="0" tabSelected="1" showOutlineSymbols="0" view="pageBreakPreview" zoomScaleSheetLayoutView="100" workbookViewId="0">
      <selection activeCell="C9" sqref="C9"/>
    </sheetView>
  </sheetViews>
  <sheetFormatPr baseColWidth="12" defaultColWidth="8.6640625" defaultRowHeight="17" x14ac:dyDescent="0"/>
  <cols>
    <col min="1" max="1" width="1.83203125" style="1" customWidth="1"/>
    <col min="2" max="2" width="26.5" style="1" customWidth="1"/>
    <col min="3" max="3" width="7.5" style="1" customWidth="1"/>
    <col min="4" max="4" width="9.83203125" style="1" bestFit="1" customWidth="1"/>
    <col min="5" max="13" width="7" style="1" customWidth="1"/>
    <col min="14" max="14" width="7.5" style="1" customWidth="1"/>
    <col min="15" max="15" width="16.6640625" style="1" hidden="1" customWidth="1"/>
    <col min="16" max="16" width="14.1640625" style="1" hidden="1" customWidth="1"/>
    <col min="17" max="17" width="4.6640625" style="1" hidden="1" customWidth="1"/>
    <col min="18" max="18" width="3.83203125" style="1" hidden="1" customWidth="1"/>
    <col min="19" max="19" width="6.6640625" style="1" hidden="1" customWidth="1"/>
    <col min="20" max="20" width="5" style="1" hidden="1" customWidth="1"/>
    <col min="21" max="21" width="7" style="1" hidden="1" customWidth="1"/>
    <col min="22" max="22" width="6.5" style="1" hidden="1" customWidth="1"/>
    <col min="23" max="23" width="5.1640625" style="1" hidden="1" customWidth="1"/>
    <col min="24" max="24" width="4.33203125" style="1" hidden="1" customWidth="1"/>
    <col min="25" max="25" width="5.33203125" style="1" hidden="1" customWidth="1"/>
    <col min="26" max="26" width="5.1640625" style="1" hidden="1" customWidth="1"/>
    <col min="27" max="27" width="4.6640625" style="1" hidden="1" customWidth="1"/>
    <col min="28" max="28" width="4.5" style="1" hidden="1" customWidth="1"/>
    <col min="29" max="29" width="3.83203125" style="1" hidden="1" customWidth="1"/>
    <col min="30" max="30" width="4.1640625" style="1" hidden="1" customWidth="1"/>
    <col min="31" max="32" width="4.5" style="1" hidden="1" customWidth="1"/>
    <col min="33" max="33" width="7" style="1" hidden="1" customWidth="1"/>
    <col min="34" max="34" width="5.6640625" style="1" hidden="1" customWidth="1"/>
    <col min="35" max="36" width="5.1640625" style="1" hidden="1" customWidth="1"/>
    <col min="37" max="37" width="6.1640625" style="1" hidden="1" customWidth="1"/>
    <col min="38" max="38" width="3.1640625" style="1" customWidth="1"/>
    <col min="39" max="39" width="2" style="1" customWidth="1"/>
    <col min="40" max="40" width="8.6640625" style="1" customWidth="1"/>
    <col min="41" max="16384" width="8.6640625" style="1"/>
  </cols>
  <sheetData>
    <row r="1" spans="2:37" ht="9.75" customHeight="1" thickBot="1"/>
    <row r="2" spans="2:37" ht="17" customHeight="1">
      <c r="B2" s="110" t="s">
        <v>80</v>
      </c>
      <c r="C2" s="111"/>
      <c r="D2" s="26" t="s">
        <v>72</v>
      </c>
      <c r="E2" s="112" t="s">
        <v>90</v>
      </c>
      <c r="F2" s="113"/>
      <c r="G2" s="113"/>
      <c r="H2" s="113"/>
      <c r="I2" s="113"/>
      <c r="J2" s="113"/>
      <c r="K2" s="113"/>
      <c r="L2" s="113"/>
      <c r="M2" s="114"/>
      <c r="N2" s="6"/>
      <c r="O2" s="2" t="s">
        <v>91</v>
      </c>
    </row>
    <row r="3" spans="2:37" s="4" customFormat="1" ht="14" customHeight="1">
      <c r="B3" s="7"/>
      <c r="C3" s="8" t="s">
        <v>71</v>
      </c>
      <c r="D3" s="25" t="s">
        <v>73</v>
      </c>
      <c r="E3" s="24" t="s">
        <v>82</v>
      </c>
      <c r="F3" s="9" t="s">
        <v>83</v>
      </c>
      <c r="G3" s="9" t="s">
        <v>84</v>
      </c>
      <c r="H3" s="9" t="s">
        <v>85</v>
      </c>
      <c r="I3" s="9" t="s">
        <v>86</v>
      </c>
      <c r="J3" s="9" t="s">
        <v>87</v>
      </c>
      <c r="K3" s="9" t="s">
        <v>88</v>
      </c>
      <c r="L3" s="9" t="s">
        <v>89</v>
      </c>
      <c r="M3" s="10" t="s">
        <v>92</v>
      </c>
      <c r="N3" s="11"/>
      <c r="O3" s="3"/>
      <c r="T3" s="4" t="str">
        <f>E3</f>
        <v>(A)</v>
      </c>
      <c r="U3" s="4" t="str">
        <f t="shared" ref="U3:AB3" si="0">F3</f>
        <v>(B)</v>
      </c>
      <c r="V3" s="4" t="str">
        <f t="shared" si="0"/>
        <v>(C)</v>
      </c>
      <c r="W3" s="4" t="str">
        <f t="shared" si="0"/>
        <v>(D)</v>
      </c>
      <c r="X3" s="4" t="str">
        <f t="shared" si="0"/>
        <v>(E)</v>
      </c>
      <c r="Y3" s="4" t="str">
        <f t="shared" si="0"/>
        <v>(F)</v>
      </c>
      <c r="Z3" s="4" t="str">
        <f t="shared" si="0"/>
        <v>(G)</v>
      </c>
      <c r="AA3" s="4" t="str">
        <f t="shared" si="0"/>
        <v>(H)</v>
      </c>
      <c r="AB3" s="4" t="str">
        <f t="shared" si="0"/>
        <v>(I)</v>
      </c>
      <c r="AC3" s="4" t="str">
        <f>E3</f>
        <v>(A)</v>
      </c>
      <c r="AD3" s="4" t="str">
        <f t="shared" ref="AD3:AK3" si="1">F3</f>
        <v>(B)</v>
      </c>
      <c r="AE3" s="4" t="str">
        <f t="shared" si="1"/>
        <v>(C)</v>
      </c>
      <c r="AF3" s="4" t="str">
        <f t="shared" si="1"/>
        <v>(D)</v>
      </c>
      <c r="AG3" s="4" t="str">
        <f t="shared" si="1"/>
        <v>(E)</v>
      </c>
      <c r="AH3" s="4" t="str">
        <f t="shared" si="1"/>
        <v>(F)</v>
      </c>
      <c r="AI3" s="4" t="str">
        <f t="shared" si="1"/>
        <v>(G)</v>
      </c>
      <c r="AJ3" s="4" t="str">
        <f t="shared" si="1"/>
        <v>(H)</v>
      </c>
      <c r="AK3" s="4" t="str">
        <f t="shared" si="1"/>
        <v>(I)</v>
      </c>
    </row>
    <row r="4" spans="2:37" s="4" customFormat="1" ht="14" customHeight="1">
      <c r="B4" s="12" t="s">
        <v>93</v>
      </c>
      <c r="C4" s="29">
        <v>0</v>
      </c>
      <c r="D4" s="29">
        <v>0</v>
      </c>
      <c r="E4" s="30">
        <v>4.5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9</v>
      </c>
      <c r="L4" s="31">
        <v>9</v>
      </c>
      <c r="M4" s="32">
        <v>0</v>
      </c>
      <c r="N4" s="13"/>
      <c r="T4" s="14">
        <f t="shared" ref="T4:T38" si="2">E4*$C4</f>
        <v>0</v>
      </c>
      <c r="U4" s="14">
        <f t="shared" ref="U4:AB17" si="3">F4*$C4</f>
        <v>0</v>
      </c>
      <c r="V4" s="14">
        <f t="shared" si="3"/>
        <v>0</v>
      </c>
      <c r="W4" s="14">
        <f t="shared" si="3"/>
        <v>0</v>
      </c>
      <c r="X4" s="14">
        <f t="shared" si="3"/>
        <v>0</v>
      </c>
      <c r="Y4" s="14">
        <f t="shared" si="3"/>
        <v>0</v>
      </c>
      <c r="Z4" s="14">
        <f t="shared" si="3"/>
        <v>0</v>
      </c>
      <c r="AA4" s="14">
        <f t="shared" si="3"/>
        <v>0</v>
      </c>
      <c r="AB4" s="14">
        <f t="shared" si="3"/>
        <v>0</v>
      </c>
      <c r="AC4" s="14">
        <f>$D4*E4</f>
        <v>0</v>
      </c>
      <c r="AD4" s="14">
        <f t="shared" ref="AD4:AK4" si="4">$D4*F4</f>
        <v>0</v>
      </c>
      <c r="AE4" s="14">
        <f t="shared" si="4"/>
        <v>0</v>
      </c>
      <c r="AF4" s="14">
        <f t="shared" si="4"/>
        <v>0</v>
      </c>
      <c r="AG4" s="14">
        <f t="shared" si="4"/>
        <v>0</v>
      </c>
      <c r="AH4" s="14">
        <f t="shared" si="4"/>
        <v>0</v>
      </c>
      <c r="AI4" s="14">
        <f t="shared" si="4"/>
        <v>0</v>
      </c>
      <c r="AJ4" s="14">
        <f t="shared" si="4"/>
        <v>0</v>
      </c>
      <c r="AK4" s="14">
        <f t="shared" si="4"/>
        <v>0</v>
      </c>
    </row>
    <row r="5" spans="2:37" s="4" customFormat="1" ht="14" customHeight="1">
      <c r="B5" s="15" t="s">
        <v>94</v>
      </c>
      <c r="C5" s="33">
        <v>0</v>
      </c>
      <c r="D5" s="33">
        <v>0</v>
      </c>
      <c r="E5" s="34">
        <v>7.5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7.5</v>
      </c>
      <c r="L5" s="35">
        <v>7.5</v>
      </c>
      <c r="M5" s="36">
        <v>0</v>
      </c>
      <c r="N5" s="13"/>
      <c r="T5" s="14">
        <f t="shared" si="2"/>
        <v>0</v>
      </c>
      <c r="U5" s="14">
        <f t="shared" si="3"/>
        <v>0</v>
      </c>
      <c r="V5" s="14">
        <f t="shared" si="3"/>
        <v>0</v>
      </c>
      <c r="W5" s="14">
        <f t="shared" si="3"/>
        <v>0</v>
      </c>
      <c r="X5" s="14">
        <f t="shared" si="3"/>
        <v>0</v>
      </c>
      <c r="Y5" s="14">
        <f t="shared" si="3"/>
        <v>0</v>
      </c>
      <c r="Z5" s="14">
        <f t="shared" si="3"/>
        <v>0</v>
      </c>
      <c r="AA5" s="14">
        <f t="shared" si="3"/>
        <v>0</v>
      </c>
      <c r="AB5" s="14">
        <f t="shared" si="3"/>
        <v>0</v>
      </c>
      <c r="AC5" s="14">
        <f t="shared" ref="AC5:AC71" si="5">$D5*E5</f>
        <v>0</v>
      </c>
      <c r="AD5" s="14">
        <f t="shared" ref="AD5:AD71" si="6">$D5*F5</f>
        <v>0</v>
      </c>
      <c r="AE5" s="14">
        <f t="shared" ref="AE5:AE71" si="7">$D5*G5</f>
        <v>0</v>
      </c>
      <c r="AF5" s="14">
        <f t="shared" ref="AF5:AF71" si="8">$D5*H5</f>
        <v>0</v>
      </c>
      <c r="AG5" s="14">
        <f t="shared" ref="AG5:AG71" si="9">$D5*I5</f>
        <v>0</v>
      </c>
      <c r="AH5" s="14">
        <f t="shared" ref="AH5:AH71" si="10">$D5*J5</f>
        <v>0</v>
      </c>
      <c r="AI5" s="14">
        <f t="shared" ref="AI5:AI71" si="11">$D5*K5</f>
        <v>0</v>
      </c>
      <c r="AJ5" s="14">
        <f t="shared" ref="AJ5:AJ71" si="12">$D5*L5</f>
        <v>0</v>
      </c>
      <c r="AK5" s="14">
        <f t="shared" ref="AK5:AK71" si="13">$D5*M5</f>
        <v>0</v>
      </c>
    </row>
    <row r="6" spans="2:37" s="4" customFormat="1" ht="14" customHeight="1">
      <c r="B6" s="16" t="s">
        <v>0</v>
      </c>
      <c r="C6" s="37">
        <v>0</v>
      </c>
      <c r="D6" s="37">
        <v>0</v>
      </c>
      <c r="E6" s="38">
        <v>7.5</v>
      </c>
      <c r="F6" s="39">
        <v>0</v>
      </c>
      <c r="G6" s="39">
        <v>15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40">
        <v>0</v>
      </c>
      <c r="N6" s="13"/>
      <c r="T6" s="14">
        <f t="shared" si="2"/>
        <v>0</v>
      </c>
      <c r="U6" s="14">
        <f t="shared" si="3"/>
        <v>0</v>
      </c>
      <c r="V6" s="14">
        <f t="shared" si="3"/>
        <v>0</v>
      </c>
      <c r="W6" s="14">
        <f t="shared" si="3"/>
        <v>0</v>
      </c>
      <c r="X6" s="14">
        <f t="shared" si="3"/>
        <v>0</v>
      </c>
      <c r="Y6" s="14">
        <f t="shared" si="3"/>
        <v>0</v>
      </c>
      <c r="Z6" s="14">
        <f t="shared" si="3"/>
        <v>0</v>
      </c>
      <c r="AA6" s="14">
        <f t="shared" si="3"/>
        <v>0</v>
      </c>
      <c r="AB6" s="14">
        <f t="shared" si="3"/>
        <v>0</v>
      </c>
      <c r="AC6" s="14">
        <f t="shared" si="5"/>
        <v>0</v>
      </c>
      <c r="AD6" s="14">
        <f t="shared" si="6"/>
        <v>0</v>
      </c>
      <c r="AE6" s="14">
        <f t="shared" si="7"/>
        <v>0</v>
      </c>
      <c r="AF6" s="14">
        <f t="shared" si="8"/>
        <v>0</v>
      </c>
      <c r="AG6" s="14">
        <f t="shared" si="9"/>
        <v>0</v>
      </c>
      <c r="AH6" s="14">
        <f t="shared" si="10"/>
        <v>0</v>
      </c>
      <c r="AI6" s="14">
        <f t="shared" si="11"/>
        <v>0</v>
      </c>
      <c r="AJ6" s="14">
        <f t="shared" si="12"/>
        <v>0</v>
      </c>
      <c r="AK6" s="14">
        <f t="shared" si="13"/>
        <v>0</v>
      </c>
    </row>
    <row r="7" spans="2:37" s="4" customFormat="1" ht="14" customHeight="1" thickBot="1">
      <c r="B7" s="53" t="str">
        <f>IF(AND(C7&lt;=1,D7&lt;=1,C7+D7&lt;=1),P7,"　◆入力エラーです◆要確認！→")</f>
        <v>微積分Ⅰ･同演習</v>
      </c>
      <c r="C7" s="54">
        <v>0</v>
      </c>
      <c r="D7" s="54">
        <v>0</v>
      </c>
      <c r="E7" s="55">
        <v>15</v>
      </c>
      <c r="F7" s="56">
        <v>0</v>
      </c>
      <c r="G7" s="56">
        <v>30</v>
      </c>
      <c r="H7" s="56">
        <v>0</v>
      </c>
      <c r="I7" s="57">
        <v>0</v>
      </c>
      <c r="J7" s="57">
        <v>0</v>
      </c>
      <c r="K7" s="57">
        <v>0</v>
      </c>
      <c r="L7" s="57">
        <v>0</v>
      </c>
      <c r="M7" s="58">
        <v>0</v>
      </c>
      <c r="N7" s="13"/>
      <c r="P7" s="4" t="s">
        <v>1</v>
      </c>
      <c r="Q7" s="4">
        <v>3</v>
      </c>
      <c r="R7" s="4">
        <f>C7*Q7</f>
        <v>0</v>
      </c>
      <c r="S7" s="4">
        <f t="shared" ref="S7:S42" si="14">D7*Q7</f>
        <v>0</v>
      </c>
      <c r="T7" s="14">
        <f t="shared" si="2"/>
        <v>0</v>
      </c>
      <c r="U7" s="14">
        <f t="shared" si="3"/>
        <v>0</v>
      </c>
      <c r="V7" s="14">
        <f t="shared" si="3"/>
        <v>0</v>
      </c>
      <c r="W7" s="14">
        <f t="shared" si="3"/>
        <v>0</v>
      </c>
      <c r="X7" s="14">
        <f t="shared" si="3"/>
        <v>0</v>
      </c>
      <c r="Y7" s="14">
        <f t="shared" si="3"/>
        <v>0</v>
      </c>
      <c r="Z7" s="14">
        <f t="shared" si="3"/>
        <v>0</v>
      </c>
      <c r="AA7" s="14">
        <f t="shared" si="3"/>
        <v>0</v>
      </c>
      <c r="AB7" s="14">
        <f t="shared" si="3"/>
        <v>0</v>
      </c>
      <c r="AC7" s="14">
        <f t="shared" si="5"/>
        <v>0</v>
      </c>
      <c r="AD7" s="14">
        <f t="shared" si="6"/>
        <v>0</v>
      </c>
      <c r="AE7" s="14">
        <f t="shared" si="7"/>
        <v>0</v>
      </c>
      <c r="AF7" s="14">
        <f t="shared" si="8"/>
        <v>0</v>
      </c>
      <c r="AG7" s="14">
        <f t="shared" si="9"/>
        <v>0</v>
      </c>
      <c r="AH7" s="14">
        <f t="shared" si="10"/>
        <v>0</v>
      </c>
      <c r="AI7" s="14">
        <f t="shared" si="11"/>
        <v>0</v>
      </c>
      <c r="AJ7" s="14">
        <f t="shared" si="12"/>
        <v>0</v>
      </c>
      <c r="AK7" s="14">
        <f t="shared" si="13"/>
        <v>0</v>
      </c>
    </row>
    <row r="8" spans="2:37" s="4" customFormat="1" ht="14" customHeight="1">
      <c r="B8" s="59" t="str">
        <f t="shared" ref="B8:B74" si="15">IF(AND(C8&lt;=1,D8&lt;=1,C8+D8&lt;=1),P8,"　◆入力エラーです◆要確認！→")</f>
        <v>微積分Ⅱ･同演習</v>
      </c>
      <c r="C8" s="60">
        <v>0</v>
      </c>
      <c r="D8" s="60">
        <v>0</v>
      </c>
      <c r="E8" s="61">
        <v>15</v>
      </c>
      <c r="F8" s="62">
        <v>0</v>
      </c>
      <c r="G8" s="62">
        <v>30</v>
      </c>
      <c r="H8" s="63">
        <v>0</v>
      </c>
      <c r="I8" s="115" t="str">
        <f>CONCATENATE("※確認用：あなたが既に修得した専門科目の単位数は合計 ",R81," 単位です")</f>
        <v>※確認用：あなたが既に修得した専門科目の単位数は合計 0 単位です</v>
      </c>
      <c r="J8" s="116"/>
      <c r="K8" s="116"/>
      <c r="L8" s="117"/>
      <c r="M8" s="64">
        <v>0</v>
      </c>
      <c r="N8" s="13"/>
      <c r="P8" s="4" t="s">
        <v>2</v>
      </c>
      <c r="Q8" s="4">
        <v>3</v>
      </c>
      <c r="R8" s="4">
        <f t="shared" ref="R8:R42" si="16">C8*Q8</f>
        <v>0</v>
      </c>
      <c r="S8" s="4">
        <f t="shared" si="14"/>
        <v>0</v>
      </c>
      <c r="T8" s="14">
        <f t="shared" si="2"/>
        <v>0</v>
      </c>
      <c r="U8" s="14">
        <f t="shared" si="3"/>
        <v>0</v>
      </c>
      <c r="V8" s="14">
        <f t="shared" si="3"/>
        <v>0</v>
      </c>
      <c r="W8" s="14">
        <f t="shared" si="3"/>
        <v>0</v>
      </c>
      <c r="X8" s="14"/>
      <c r="Y8" s="14">
        <f t="shared" ref="Y8:AB9" si="17">J8*$C8</f>
        <v>0</v>
      </c>
      <c r="Z8" s="14">
        <f t="shared" si="17"/>
        <v>0</v>
      </c>
      <c r="AA8" s="14">
        <f t="shared" si="17"/>
        <v>0</v>
      </c>
      <c r="AB8" s="14">
        <f t="shared" si="17"/>
        <v>0</v>
      </c>
      <c r="AC8" s="14">
        <f t="shared" si="5"/>
        <v>0</v>
      </c>
      <c r="AD8" s="14">
        <f t="shared" si="6"/>
        <v>0</v>
      </c>
      <c r="AE8" s="14">
        <f t="shared" si="7"/>
        <v>0</v>
      </c>
      <c r="AF8" s="14">
        <f t="shared" si="8"/>
        <v>0</v>
      </c>
      <c r="AG8" s="14"/>
      <c r="AH8" s="14">
        <f t="shared" si="10"/>
        <v>0</v>
      </c>
      <c r="AI8" s="14">
        <f t="shared" si="11"/>
        <v>0</v>
      </c>
      <c r="AJ8" s="14">
        <f t="shared" si="12"/>
        <v>0</v>
      </c>
      <c r="AK8" s="14">
        <f t="shared" si="13"/>
        <v>0</v>
      </c>
    </row>
    <row r="9" spans="2:37" s="4" customFormat="1" ht="14" customHeight="1">
      <c r="B9" s="59" t="str">
        <f t="shared" si="15"/>
        <v>線形代数学Ⅰ</v>
      </c>
      <c r="C9" s="60">
        <v>0</v>
      </c>
      <c r="D9" s="60">
        <v>0</v>
      </c>
      <c r="E9" s="61"/>
      <c r="F9" s="62"/>
      <c r="G9" s="62"/>
      <c r="H9" s="63">
        <v>0</v>
      </c>
      <c r="I9" s="118"/>
      <c r="J9" s="119"/>
      <c r="K9" s="119"/>
      <c r="L9" s="120"/>
      <c r="M9" s="64">
        <v>0</v>
      </c>
      <c r="N9" s="13"/>
      <c r="P9" s="4" t="s">
        <v>3</v>
      </c>
      <c r="Q9" s="4">
        <v>2</v>
      </c>
      <c r="R9" s="4">
        <f t="shared" si="16"/>
        <v>0</v>
      </c>
      <c r="S9" s="4">
        <f t="shared" si="14"/>
        <v>0</v>
      </c>
      <c r="T9" s="14">
        <f t="shared" si="2"/>
        <v>0</v>
      </c>
      <c r="U9" s="14">
        <f t="shared" si="3"/>
        <v>0</v>
      </c>
      <c r="V9" s="14">
        <f t="shared" si="3"/>
        <v>0</v>
      </c>
      <c r="W9" s="14">
        <f t="shared" si="3"/>
        <v>0</v>
      </c>
      <c r="X9" s="14"/>
      <c r="Y9" s="14">
        <f t="shared" si="17"/>
        <v>0</v>
      </c>
      <c r="Z9" s="14">
        <f t="shared" si="17"/>
        <v>0</v>
      </c>
      <c r="AA9" s="14">
        <f t="shared" si="17"/>
        <v>0</v>
      </c>
      <c r="AB9" s="14">
        <f t="shared" si="17"/>
        <v>0</v>
      </c>
      <c r="AC9" s="14">
        <f t="shared" si="5"/>
        <v>0</v>
      </c>
      <c r="AD9" s="14">
        <f t="shared" si="6"/>
        <v>0</v>
      </c>
      <c r="AE9" s="14">
        <f t="shared" si="7"/>
        <v>0</v>
      </c>
      <c r="AF9" s="14">
        <f t="shared" si="8"/>
        <v>0</v>
      </c>
      <c r="AG9" s="14"/>
      <c r="AH9" s="14">
        <f t="shared" si="10"/>
        <v>0</v>
      </c>
      <c r="AI9" s="14">
        <f t="shared" si="11"/>
        <v>0</v>
      </c>
      <c r="AJ9" s="14">
        <f t="shared" si="12"/>
        <v>0</v>
      </c>
      <c r="AK9" s="14">
        <f t="shared" si="13"/>
        <v>0</v>
      </c>
    </row>
    <row r="10" spans="2:37" s="4" customFormat="1" ht="14" customHeight="1" thickBot="1">
      <c r="B10" s="59" t="str">
        <f t="shared" si="15"/>
        <v>線形代数学Ⅱ</v>
      </c>
      <c r="C10" s="60">
        <v>0</v>
      </c>
      <c r="D10" s="60">
        <v>0</v>
      </c>
      <c r="E10" s="61"/>
      <c r="F10" s="62"/>
      <c r="G10" s="62"/>
      <c r="H10" s="63">
        <v>0</v>
      </c>
      <c r="I10" s="121"/>
      <c r="J10" s="122"/>
      <c r="K10" s="122"/>
      <c r="L10" s="123"/>
      <c r="M10" s="64">
        <v>0</v>
      </c>
      <c r="N10" s="13"/>
      <c r="P10" s="4" t="s">
        <v>4</v>
      </c>
      <c r="Q10" s="4">
        <v>2</v>
      </c>
      <c r="R10" s="4">
        <f t="shared" si="16"/>
        <v>0</v>
      </c>
      <c r="S10" s="4">
        <f t="shared" si="14"/>
        <v>0</v>
      </c>
      <c r="T10" s="14">
        <f t="shared" si="2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/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5"/>
        <v>0</v>
      </c>
      <c r="AD10" s="14">
        <f t="shared" si="6"/>
        <v>0</v>
      </c>
      <c r="AE10" s="14">
        <f t="shared" si="7"/>
        <v>0</v>
      </c>
      <c r="AF10" s="14">
        <f t="shared" si="8"/>
        <v>0</v>
      </c>
      <c r="AG10" s="14"/>
      <c r="AH10" s="14">
        <f t="shared" si="10"/>
        <v>0</v>
      </c>
      <c r="AI10" s="14">
        <f t="shared" si="11"/>
        <v>0</v>
      </c>
      <c r="AJ10" s="14">
        <f t="shared" si="12"/>
        <v>0</v>
      </c>
      <c r="AK10" s="14">
        <f t="shared" si="13"/>
        <v>0</v>
      </c>
    </row>
    <row r="11" spans="2:37" s="4" customFormat="1" ht="14" customHeight="1" thickBot="1">
      <c r="B11" s="59" t="str">
        <f t="shared" si="15"/>
        <v>基礎情報処理</v>
      </c>
      <c r="C11" s="60">
        <v>0</v>
      </c>
      <c r="D11" s="60">
        <v>0</v>
      </c>
      <c r="E11" s="61">
        <v>15</v>
      </c>
      <c r="F11" s="62">
        <v>0</v>
      </c>
      <c r="G11" s="62">
        <v>30</v>
      </c>
      <c r="H11" s="62">
        <v>0</v>
      </c>
      <c r="I11" s="124">
        <v>0</v>
      </c>
      <c r="J11" s="124">
        <v>0</v>
      </c>
      <c r="K11" s="124">
        <v>0</v>
      </c>
      <c r="L11" s="124">
        <v>0</v>
      </c>
      <c r="M11" s="66">
        <v>0</v>
      </c>
      <c r="N11" s="13"/>
      <c r="P11" s="4" t="s">
        <v>5</v>
      </c>
      <c r="Q11" s="4">
        <v>2</v>
      </c>
      <c r="R11" s="4">
        <f t="shared" si="16"/>
        <v>0</v>
      </c>
      <c r="S11" s="4">
        <f t="shared" si="14"/>
        <v>0</v>
      </c>
      <c r="T11" s="14">
        <f t="shared" si="2"/>
        <v>0</v>
      </c>
      <c r="U11" s="14">
        <f t="shared" si="3"/>
        <v>0</v>
      </c>
      <c r="V11" s="14">
        <f t="shared" si="3"/>
        <v>0</v>
      </c>
      <c r="W11" s="14">
        <f t="shared" si="3"/>
        <v>0</v>
      </c>
      <c r="X11" s="14">
        <f t="shared" si="3"/>
        <v>0</v>
      </c>
      <c r="Y11" s="14">
        <f t="shared" si="3"/>
        <v>0</v>
      </c>
      <c r="Z11" s="14">
        <f t="shared" si="3"/>
        <v>0</v>
      </c>
      <c r="AA11" s="14">
        <f t="shared" si="3"/>
        <v>0</v>
      </c>
      <c r="AB11" s="14">
        <f t="shared" si="3"/>
        <v>0</v>
      </c>
      <c r="AC11" s="14">
        <f t="shared" si="5"/>
        <v>0</v>
      </c>
      <c r="AD11" s="14">
        <f t="shared" si="6"/>
        <v>0</v>
      </c>
      <c r="AE11" s="14">
        <f t="shared" si="7"/>
        <v>0</v>
      </c>
      <c r="AF11" s="14">
        <f t="shared" si="8"/>
        <v>0</v>
      </c>
      <c r="AG11" s="14">
        <f t="shared" si="9"/>
        <v>0</v>
      </c>
      <c r="AH11" s="14">
        <f t="shared" si="10"/>
        <v>0</v>
      </c>
      <c r="AI11" s="14">
        <f t="shared" si="11"/>
        <v>0</v>
      </c>
      <c r="AJ11" s="14">
        <f t="shared" si="12"/>
        <v>0</v>
      </c>
      <c r="AK11" s="14">
        <f t="shared" si="13"/>
        <v>0</v>
      </c>
    </row>
    <row r="12" spans="2:37" s="4" customFormat="1" ht="14" customHeight="1">
      <c r="B12" s="59" t="str">
        <f t="shared" si="15"/>
        <v>応用数学Ⅰ</v>
      </c>
      <c r="C12" s="60">
        <v>0</v>
      </c>
      <c r="D12" s="60">
        <v>0</v>
      </c>
      <c r="E12" s="61">
        <v>7.5</v>
      </c>
      <c r="F12" s="62">
        <v>0</v>
      </c>
      <c r="G12" s="62">
        <v>15</v>
      </c>
      <c r="H12" s="62">
        <v>0</v>
      </c>
      <c r="I12" s="115" t="str">
        <f>CONCATENATE("※今年度に修得予定の専門科目の単位数は合計 ",S81," 単位です")</f>
        <v>※今年度に修得予定の専門科目の単位数は合計 0 単位です</v>
      </c>
      <c r="J12" s="116"/>
      <c r="K12" s="116"/>
      <c r="L12" s="117"/>
      <c r="M12" s="66">
        <v>0</v>
      </c>
      <c r="N12" s="13"/>
      <c r="P12" s="4" t="s">
        <v>6</v>
      </c>
      <c r="Q12" s="4">
        <v>2</v>
      </c>
      <c r="R12" s="4">
        <f t="shared" si="16"/>
        <v>0</v>
      </c>
      <c r="S12" s="4">
        <f t="shared" si="14"/>
        <v>0</v>
      </c>
      <c r="T12" s="14">
        <f t="shared" si="2"/>
        <v>0</v>
      </c>
      <c r="U12" s="14">
        <f t="shared" si="3"/>
        <v>0</v>
      </c>
      <c r="V12" s="14">
        <f t="shared" si="3"/>
        <v>0</v>
      </c>
      <c r="W12" s="14">
        <f t="shared" si="3"/>
        <v>0</v>
      </c>
      <c r="X12" s="14"/>
      <c r="Y12" s="14">
        <f t="shared" si="3"/>
        <v>0</v>
      </c>
      <c r="Z12" s="14">
        <f t="shared" si="3"/>
        <v>0</v>
      </c>
      <c r="AA12" s="14">
        <f t="shared" si="3"/>
        <v>0</v>
      </c>
      <c r="AB12" s="14">
        <f t="shared" si="3"/>
        <v>0</v>
      </c>
      <c r="AC12" s="14">
        <f t="shared" si="5"/>
        <v>0</v>
      </c>
      <c r="AD12" s="14">
        <f t="shared" si="6"/>
        <v>0</v>
      </c>
      <c r="AE12" s="14">
        <f t="shared" si="7"/>
        <v>0</v>
      </c>
      <c r="AF12" s="14">
        <f t="shared" si="8"/>
        <v>0</v>
      </c>
      <c r="AG12" s="14"/>
      <c r="AH12" s="14">
        <f t="shared" si="10"/>
        <v>0</v>
      </c>
      <c r="AI12" s="14">
        <f t="shared" si="11"/>
        <v>0</v>
      </c>
      <c r="AJ12" s="14">
        <f t="shared" si="12"/>
        <v>0</v>
      </c>
      <c r="AK12" s="14">
        <f t="shared" si="13"/>
        <v>0</v>
      </c>
    </row>
    <row r="13" spans="2:37" s="4" customFormat="1" ht="14" customHeight="1" thickBot="1">
      <c r="B13" s="59" t="str">
        <f t="shared" si="15"/>
        <v>応用数学Ⅱ</v>
      </c>
      <c r="C13" s="60">
        <v>0</v>
      </c>
      <c r="D13" s="60">
        <v>0</v>
      </c>
      <c r="E13" s="61">
        <v>7.5</v>
      </c>
      <c r="F13" s="62">
        <v>0</v>
      </c>
      <c r="G13" s="62">
        <v>15</v>
      </c>
      <c r="H13" s="62">
        <v>0</v>
      </c>
      <c r="I13" s="121"/>
      <c r="J13" s="122"/>
      <c r="K13" s="122"/>
      <c r="L13" s="123"/>
      <c r="M13" s="66">
        <v>0</v>
      </c>
      <c r="N13" s="13"/>
      <c r="P13" s="4" t="s">
        <v>7</v>
      </c>
      <c r="Q13" s="4">
        <v>2</v>
      </c>
      <c r="R13" s="4">
        <f t="shared" si="16"/>
        <v>0</v>
      </c>
      <c r="S13" s="4">
        <f t="shared" si="14"/>
        <v>0</v>
      </c>
      <c r="T13" s="14">
        <f t="shared" si="2"/>
        <v>0</v>
      </c>
      <c r="U13" s="14">
        <f t="shared" si="3"/>
        <v>0</v>
      </c>
      <c r="V13" s="14">
        <f t="shared" si="3"/>
        <v>0</v>
      </c>
      <c r="W13" s="14">
        <f t="shared" si="3"/>
        <v>0</v>
      </c>
      <c r="X13" s="14"/>
      <c r="Y13" s="14">
        <f t="shared" si="3"/>
        <v>0</v>
      </c>
      <c r="Z13" s="14">
        <f t="shared" si="3"/>
        <v>0</v>
      </c>
      <c r="AA13" s="14">
        <f t="shared" si="3"/>
        <v>0</v>
      </c>
      <c r="AB13" s="14">
        <f t="shared" si="3"/>
        <v>0</v>
      </c>
      <c r="AC13" s="14">
        <f t="shared" si="5"/>
        <v>0</v>
      </c>
      <c r="AD13" s="14">
        <f t="shared" si="6"/>
        <v>0</v>
      </c>
      <c r="AE13" s="14">
        <f t="shared" si="7"/>
        <v>0</v>
      </c>
      <c r="AF13" s="14">
        <f t="shared" si="8"/>
        <v>0</v>
      </c>
      <c r="AG13" s="14"/>
      <c r="AH13" s="14">
        <f t="shared" si="10"/>
        <v>0</v>
      </c>
      <c r="AI13" s="14">
        <f t="shared" si="11"/>
        <v>0</v>
      </c>
      <c r="AJ13" s="14">
        <f t="shared" si="12"/>
        <v>0</v>
      </c>
      <c r="AK13" s="14">
        <f t="shared" si="13"/>
        <v>0</v>
      </c>
    </row>
    <row r="14" spans="2:37" s="4" customFormat="1" ht="14" customHeight="1">
      <c r="B14" s="67" t="str">
        <f t="shared" si="15"/>
        <v>物理実験</v>
      </c>
      <c r="C14" s="68">
        <v>0</v>
      </c>
      <c r="D14" s="68">
        <v>0</v>
      </c>
      <c r="E14" s="69">
        <v>9</v>
      </c>
      <c r="F14" s="70">
        <v>0</v>
      </c>
      <c r="G14" s="70">
        <v>18</v>
      </c>
      <c r="H14" s="70">
        <v>0</v>
      </c>
      <c r="I14" s="70">
        <v>18</v>
      </c>
      <c r="J14" s="70">
        <v>0</v>
      </c>
      <c r="K14" s="70">
        <v>0</v>
      </c>
      <c r="L14" s="70">
        <v>0</v>
      </c>
      <c r="M14" s="71">
        <v>0</v>
      </c>
      <c r="N14" s="13"/>
      <c r="P14" s="4" t="s">
        <v>8</v>
      </c>
      <c r="Q14" s="4">
        <v>2</v>
      </c>
      <c r="R14" s="4">
        <f t="shared" si="16"/>
        <v>0</v>
      </c>
      <c r="S14" s="4">
        <f t="shared" si="14"/>
        <v>0</v>
      </c>
      <c r="T14" s="14">
        <f t="shared" si="2"/>
        <v>0</v>
      </c>
      <c r="U14" s="14">
        <f t="shared" si="3"/>
        <v>0</v>
      </c>
      <c r="V14" s="14">
        <f t="shared" si="3"/>
        <v>0</v>
      </c>
      <c r="W14" s="14">
        <f t="shared" si="3"/>
        <v>0</v>
      </c>
      <c r="X14" s="14">
        <f t="shared" si="3"/>
        <v>0</v>
      </c>
      <c r="Y14" s="14">
        <f t="shared" si="3"/>
        <v>0</v>
      </c>
      <c r="Z14" s="14">
        <f t="shared" si="3"/>
        <v>0</v>
      </c>
      <c r="AA14" s="14">
        <f t="shared" si="3"/>
        <v>0</v>
      </c>
      <c r="AB14" s="14">
        <f t="shared" si="3"/>
        <v>0</v>
      </c>
      <c r="AC14" s="14">
        <f t="shared" si="5"/>
        <v>0</v>
      </c>
      <c r="AD14" s="14">
        <f t="shared" si="6"/>
        <v>0</v>
      </c>
      <c r="AE14" s="14">
        <f t="shared" si="7"/>
        <v>0</v>
      </c>
      <c r="AF14" s="14">
        <f t="shared" si="8"/>
        <v>0</v>
      </c>
      <c r="AG14" s="14">
        <f t="shared" si="9"/>
        <v>0</v>
      </c>
      <c r="AH14" s="14">
        <f t="shared" si="10"/>
        <v>0</v>
      </c>
      <c r="AI14" s="14">
        <f t="shared" si="11"/>
        <v>0</v>
      </c>
      <c r="AJ14" s="14">
        <f t="shared" si="12"/>
        <v>0</v>
      </c>
      <c r="AK14" s="14">
        <f t="shared" si="13"/>
        <v>0</v>
      </c>
    </row>
    <row r="15" spans="2:37" s="4" customFormat="1" ht="14" customHeight="1">
      <c r="B15" s="53" t="str">
        <f t="shared" si="15"/>
        <v>基礎ゼミ</v>
      </c>
      <c r="C15" s="54">
        <v>0</v>
      </c>
      <c r="D15" s="54">
        <v>0</v>
      </c>
      <c r="E15" s="55">
        <v>3</v>
      </c>
      <c r="F15" s="56">
        <v>3</v>
      </c>
      <c r="G15" s="56">
        <v>0</v>
      </c>
      <c r="H15" s="56">
        <v>0</v>
      </c>
      <c r="I15" s="56">
        <v>0</v>
      </c>
      <c r="J15" s="56">
        <v>0</v>
      </c>
      <c r="K15" s="56">
        <v>6</v>
      </c>
      <c r="L15" s="56">
        <v>0</v>
      </c>
      <c r="M15" s="58">
        <v>0</v>
      </c>
      <c r="N15" s="13"/>
      <c r="P15" s="4" t="s">
        <v>9</v>
      </c>
      <c r="Q15" s="4">
        <v>1</v>
      </c>
      <c r="R15" s="4">
        <f t="shared" si="16"/>
        <v>0</v>
      </c>
      <c r="S15" s="4">
        <f t="shared" si="14"/>
        <v>0</v>
      </c>
      <c r="T15" s="14">
        <f t="shared" si="2"/>
        <v>0</v>
      </c>
      <c r="U15" s="14">
        <f t="shared" si="3"/>
        <v>0</v>
      </c>
      <c r="V15" s="14">
        <f t="shared" si="3"/>
        <v>0</v>
      </c>
      <c r="W15" s="14">
        <f t="shared" si="3"/>
        <v>0</v>
      </c>
      <c r="X15" s="14">
        <f t="shared" si="3"/>
        <v>0</v>
      </c>
      <c r="Y15" s="14">
        <f t="shared" si="3"/>
        <v>0</v>
      </c>
      <c r="Z15" s="14">
        <f t="shared" si="3"/>
        <v>0</v>
      </c>
      <c r="AA15" s="14">
        <f t="shared" si="3"/>
        <v>0</v>
      </c>
      <c r="AB15" s="14">
        <f t="shared" si="3"/>
        <v>0</v>
      </c>
      <c r="AC15" s="14">
        <f t="shared" si="5"/>
        <v>0</v>
      </c>
      <c r="AD15" s="14">
        <f t="shared" si="6"/>
        <v>0</v>
      </c>
      <c r="AE15" s="14">
        <f t="shared" si="7"/>
        <v>0</v>
      </c>
      <c r="AF15" s="14">
        <f t="shared" si="8"/>
        <v>0</v>
      </c>
      <c r="AG15" s="14">
        <f t="shared" si="9"/>
        <v>0</v>
      </c>
      <c r="AH15" s="14">
        <f t="shared" si="10"/>
        <v>0</v>
      </c>
      <c r="AI15" s="14">
        <f t="shared" si="11"/>
        <v>0</v>
      </c>
      <c r="AJ15" s="14">
        <f t="shared" si="12"/>
        <v>0</v>
      </c>
      <c r="AK15" s="14">
        <f t="shared" si="13"/>
        <v>0</v>
      </c>
    </row>
    <row r="16" spans="2:37" s="4" customFormat="1" ht="14" customHeight="1">
      <c r="B16" s="59" t="str">
        <f t="shared" si="15"/>
        <v>都市デザイン工学入門</v>
      </c>
      <c r="C16" s="60">
        <v>0</v>
      </c>
      <c r="D16" s="60">
        <v>0</v>
      </c>
      <c r="E16" s="61">
        <v>3.75</v>
      </c>
      <c r="F16" s="62">
        <v>3.75</v>
      </c>
      <c r="G16" s="62">
        <v>3.75</v>
      </c>
      <c r="H16" s="62">
        <v>7.5</v>
      </c>
      <c r="I16" s="62">
        <v>3.75</v>
      </c>
      <c r="J16" s="62">
        <v>0</v>
      </c>
      <c r="K16" s="62">
        <v>0</v>
      </c>
      <c r="L16" s="62">
        <v>0</v>
      </c>
      <c r="M16" s="66">
        <v>0</v>
      </c>
      <c r="N16" s="13"/>
      <c r="P16" s="4" t="s">
        <v>21</v>
      </c>
      <c r="Q16" s="4">
        <v>2</v>
      </c>
      <c r="R16" s="4">
        <f t="shared" si="16"/>
        <v>0</v>
      </c>
      <c r="S16" s="4">
        <f t="shared" si="14"/>
        <v>0</v>
      </c>
      <c r="T16" s="14">
        <f t="shared" si="2"/>
        <v>0</v>
      </c>
      <c r="U16" s="14">
        <f t="shared" si="3"/>
        <v>0</v>
      </c>
      <c r="V16" s="14">
        <f t="shared" si="3"/>
        <v>0</v>
      </c>
      <c r="W16" s="14">
        <f t="shared" si="3"/>
        <v>0</v>
      </c>
      <c r="X16" s="14">
        <f t="shared" si="3"/>
        <v>0</v>
      </c>
      <c r="Y16" s="14">
        <f t="shared" si="3"/>
        <v>0</v>
      </c>
      <c r="Z16" s="14">
        <f t="shared" si="3"/>
        <v>0</v>
      </c>
      <c r="AA16" s="14">
        <f t="shared" si="3"/>
        <v>0</v>
      </c>
      <c r="AB16" s="14">
        <f t="shared" si="3"/>
        <v>0</v>
      </c>
      <c r="AC16" s="14">
        <f t="shared" si="5"/>
        <v>0</v>
      </c>
      <c r="AD16" s="14">
        <f t="shared" si="6"/>
        <v>0</v>
      </c>
      <c r="AE16" s="14">
        <f t="shared" si="7"/>
        <v>0</v>
      </c>
      <c r="AF16" s="14">
        <f t="shared" si="8"/>
        <v>0</v>
      </c>
      <c r="AG16" s="14">
        <f t="shared" si="9"/>
        <v>0</v>
      </c>
      <c r="AH16" s="14">
        <f t="shared" si="10"/>
        <v>0</v>
      </c>
      <c r="AI16" s="14">
        <f t="shared" si="11"/>
        <v>0</v>
      </c>
      <c r="AJ16" s="14">
        <f t="shared" si="12"/>
        <v>0</v>
      </c>
      <c r="AK16" s="14">
        <f t="shared" si="13"/>
        <v>0</v>
      </c>
    </row>
    <row r="17" spans="2:37" s="4" customFormat="1" ht="14" customHeight="1">
      <c r="B17" s="59" t="str">
        <f t="shared" si="15"/>
        <v>都市デザイン工学セミナー</v>
      </c>
      <c r="C17" s="60">
        <v>0</v>
      </c>
      <c r="D17" s="60">
        <v>0</v>
      </c>
      <c r="E17" s="61">
        <v>0</v>
      </c>
      <c r="F17" s="62">
        <v>0</v>
      </c>
      <c r="G17" s="62">
        <v>22.5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6">
        <v>0</v>
      </c>
      <c r="N17" s="13"/>
      <c r="P17" s="4" t="s">
        <v>22</v>
      </c>
      <c r="Q17" s="4">
        <v>2</v>
      </c>
      <c r="R17" s="4">
        <f t="shared" si="16"/>
        <v>0</v>
      </c>
      <c r="S17" s="4">
        <f t="shared" si="14"/>
        <v>0</v>
      </c>
      <c r="T17" s="14">
        <f t="shared" si="2"/>
        <v>0</v>
      </c>
      <c r="U17" s="14">
        <f t="shared" si="3"/>
        <v>0</v>
      </c>
      <c r="V17" s="14">
        <f t="shared" si="3"/>
        <v>0</v>
      </c>
      <c r="W17" s="14">
        <f t="shared" si="3"/>
        <v>0</v>
      </c>
      <c r="X17" s="14">
        <f t="shared" si="3"/>
        <v>0</v>
      </c>
      <c r="Y17" s="14">
        <f t="shared" si="3"/>
        <v>0</v>
      </c>
      <c r="Z17" s="14">
        <f t="shared" si="3"/>
        <v>0</v>
      </c>
      <c r="AA17" s="14">
        <f t="shared" si="3"/>
        <v>0</v>
      </c>
      <c r="AB17" s="14">
        <f t="shared" si="3"/>
        <v>0</v>
      </c>
      <c r="AC17" s="14">
        <f t="shared" si="5"/>
        <v>0</v>
      </c>
      <c r="AD17" s="14">
        <f t="shared" si="6"/>
        <v>0</v>
      </c>
      <c r="AE17" s="14">
        <f t="shared" si="7"/>
        <v>0</v>
      </c>
      <c r="AF17" s="14">
        <f t="shared" si="8"/>
        <v>0</v>
      </c>
      <c r="AG17" s="14">
        <f t="shared" si="9"/>
        <v>0</v>
      </c>
      <c r="AH17" s="14">
        <f t="shared" si="10"/>
        <v>0</v>
      </c>
      <c r="AI17" s="14">
        <f t="shared" si="11"/>
        <v>0</v>
      </c>
      <c r="AJ17" s="14">
        <f t="shared" si="12"/>
        <v>0</v>
      </c>
      <c r="AK17" s="14">
        <f t="shared" si="13"/>
        <v>0</v>
      </c>
    </row>
    <row r="18" spans="2:37" s="4" customFormat="1" ht="14" customHeight="1">
      <c r="B18" s="59" t="str">
        <f t="shared" si="15"/>
        <v>都市デザイン工学演習I</v>
      </c>
      <c r="C18" s="60">
        <v>0</v>
      </c>
      <c r="D18" s="60">
        <v>0</v>
      </c>
      <c r="E18" s="61">
        <v>0</v>
      </c>
      <c r="F18" s="62">
        <v>0</v>
      </c>
      <c r="G18" s="62">
        <v>0</v>
      </c>
      <c r="H18" s="62">
        <v>15</v>
      </c>
      <c r="I18" s="62">
        <v>15</v>
      </c>
      <c r="J18" s="62"/>
      <c r="K18" s="62">
        <v>0</v>
      </c>
      <c r="L18" s="62">
        <v>0</v>
      </c>
      <c r="M18" s="66">
        <v>15</v>
      </c>
      <c r="N18" s="13"/>
      <c r="P18" s="4" t="s">
        <v>10</v>
      </c>
      <c r="Q18" s="4">
        <v>2</v>
      </c>
      <c r="R18" s="4">
        <f t="shared" si="16"/>
        <v>0</v>
      </c>
      <c r="S18" s="4">
        <f t="shared" si="14"/>
        <v>0</v>
      </c>
      <c r="T18" s="14">
        <f t="shared" si="2"/>
        <v>0</v>
      </c>
      <c r="U18" s="14">
        <f t="shared" ref="U18:U78" si="18">F18*$C18</f>
        <v>0</v>
      </c>
      <c r="V18" s="14">
        <f t="shared" ref="V18:V78" si="19">G18*$C18</f>
        <v>0</v>
      </c>
      <c r="W18" s="14">
        <f t="shared" ref="W18:W78" si="20">H18*$C18</f>
        <v>0</v>
      </c>
      <c r="X18" s="14">
        <f t="shared" ref="X18:X78" si="21">I18*$C18</f>
        <v>0</v>
      </c>
      <c r="Y18" s="14">
        <f t="shared" ref="Y18:Y78" si="22">J18*$C18</f>
        <v>0</v>
      </c>
      <c r="Z18" s="14">
        <f t="shared" ref="Z18:Z78" si="23">K18*$C18</f>
        <v>0</v>
      </c>
      <c r="AA18" s="14">
        <f t="shared" ref="AA18:AA78" si="24">L18*$C18</f>
        <v>0</v>
      </c>
      <c r="AB18" s="14">
        <f t="shared" ref="AB18:AB78" si="25">M18*$C18</f>
        <v>0</v>
      </c>
      <c r="AC18" s="14">
        <f t="shared" si="5"/>
        <v>0</v>
      </c>
      <c r="AD18" s="14">
        <f t="shared" si="6"/>
        <v>0</v>
      </c>
      <c r="AE18" s="14">
        <f t="shared" si="7"/>
        <v>0</v>
      </c>
      <c r="AF18" s="14">
        <f t="shared" si="8"/>
        <v>0</v>
      </c>
      <c r="AG18" s="14">
        <f t="shared" si="9"/>
        <v>0</v>
      </c>
      <c r="AH18" s="14">
        <f t="shared" si="10"/>
        <v>0</v>
      </c>
      <c r="AI18" s="14">
        <f t="shared" si="11"/>
        <v>0</v>
      </c>
      <c r="AJ18" s="14">
        <f t="shared" si="12"/>
        <v>0</v>
      </c>
      <c r="AK18" s="14">
        <f t="shared" si="13"/>
        <v>0</v>
      </c>
    </row>
    <row r="19" spans="2:37" s="4" customFormat="1" ht="14" customHeight="1">
      <c r="B19" s="59" t="str">
        <f>IF(AND(C19&lt;=1,D19&lt;=1,C19+D19&lt;=1),P19,"　◆入力エラーです◆要確認！→")</f>
        <v>都市デザイン工学演習II</v>
      </c>
      <c r="C19" s="60">
        <v>0</v>
      </c>
      <c r="D19" s="60">
        <v>0</v>
      </c>
      <c r="E19" s="61">
        <v>0</v>
      </c>
      <c r="F19" s="62">
        <v>0</v>
      </c>
      <c r="G19" s="62">
        <v>0</v>
      </c>
      <c r="H19" s="62">
        <v>15</v>
      </c>
      <c r="I19" s="62">
        <v>15</v>
      </c>
      <c r="J19" s="62"/>
      <c r="K19" s="62">
        <v>0</v>
      </c>
      <c r="L19" s="62">
        <v>0</v>
      </c>
      <c r="M19" s="66">
        <v>15</v>
      </c>
      <c r="N19" s="13"/>
      <c r="P19" s="4" t="s">
        <v>11</v>
      </c>
      <c r="Q19" s="4">
        <v>2</v>
      </c>
      <c r="R19" s="4">
        <f>C19*Q19</f>
        <v>0</v>
      </c>
      <c r="S19" s="4">
        <f>D19*Q19</f>
        <v>0</v>
      </c>
      <c r="T19" s="14">
        <f t="shared" ref="T19:AB19" si="26">E19*$C19</f>
        <v>0</v>
      </c>
      <c r="U19" s="14">
        <f t="shared" si="26"/>
        <v>0</v>
      </c>
      <c r="V19" s="14">
        <f t="shared" si="26"/>
        <v>0</v>
      </c>
      <c r="W19" s="14">
        <f t="shared" si="26"/>
        <v>0</v>
      </c>
      <c r="X19" s="14">
        <f t="shared" si="26"/>
        <v>0</v>
      </c>
      <c r="Y19" s="14">
        <f t="shared" si="26"/>
        <v>0</v>
      </c>
      <c r="Z19" s="14">
        <f t="shared" si="26"/>
        <v>0</v>
      </c>
      <c r="AA19" s="14">
        <f t="shared" si="26"/>
        <v>0</v>
      </c>
      <c r="AB19" s="14">
        <f t="shared" si="26"/>
        <v>0</v>
      </c>
      <c r="AC19" s="14">
        <f t="shared" ref="AC19:AK19" si="27">$D19*E19</f>
        <v>0</v>
      </c>
      <c r="AD19" s="14">
        <f t="shared" si="27"/>
        <v>0</v>
      </c>
      <c r="AE19" s="14">
        <f t="shared" si="27"/>
        <v>0</v>
      </c>
      <c r="AF19" s="14">
        <f t="shared" si="27"/>
        <v>0</v>
      </c>
      <c r="AG19" s="14">
        <f t="shared" si="27"/>
        <v>0</v>
      </c>
      <c r="AH19" s="14">
        <f t="shared" si="27"/>
        <v>0</v>
      </c>
      <c r="AI19" s="14">
        <f t="shared" si="27"/>
        <v>0</v>
      </c>
      <c r="AJ19" s="14">
        <f t="shared" si="27"/>
        <v>0</v>
      </c>
      <c r="AK19" s="14">
        <f t="shared" si="27"/>
        <v>0</v>
      </c>
    </row>
    <row r="20" spans="2:37" s="4" customFormat="1" ht="14" customHeight="1">
      <c r="B20" s="59" t="str">
        <f t="shared" si="15"/>
        <v>測量学</v>
      </c>
      <c r="C20" s="60">
        <v>0</v>
      </c>
      <c r="D20" s="60">
        <v>0</v>
      </c>
      <c r="E20" s="61">
        <v>0</v>
      </c>
      <c r="F20" s="62">
        <v>0</v>
      </c>
      <c r="G20" s="62">
        <v>5.625</v>
      </c>
      <c r="H20" s="62">
        <v>11.25</v>
      </c>
      <c r="I20" s="62">
        <v>5.625</v>
      </c>
      <c r="J20" s="62">
        <v>0</v>
      </c>
      <c r="K20" s="62">
        <v>0</v>
      </c>
      <c r="L20" s="62">
        <v>0</v>
      </c>
      <c r="M20" s="66">
        <v>0</v>
      </c>
      <c r="N20" s="13"/>
      <c r="P20" s="4" t="s">
        <v>23</v>
      </c>
      <c r="Q20" s="4">
        <v>2</v>
      </c>
      <c r="R20" s="4">
        <f t="shared" si="16"/>
        <v>0</v>
      </c>
      <c r="S20" s="4">
        <f t="shared" si="14"/>
        <v>0</v>
      </c>
      <c r="T20" s="14">
        <f t="shared" si="2"/>
        <v>0</v>
      </c>
      <c r="U20" s="14">
        <f t="shared" si="18"/>
        <v>0</v>
      </c>
      <c r="V20" s="14">
        <f t="shared" si="19"/>
        <v>0</v>
      </c>
      <c r="W20" s="14">
        <f t="shared" si="20"/>
        <v>0</v>
      </c>
      <c r="X20" s="14">
        <f t="shared" si="21"/>
        <v>0</v>
      </c>
      <c r="Y20" s="14">
        <f t="shared" si="22"/>
        <v>0</v>
      </c>
      <c r="Z20" s="14">
        <f t="shared" si="23"/>
        <v>0</v>
      </c>
      <c r="AA20" s="14">
        <f t="shared" si="24"/>
        <v>0</v>
      </c>
      <c r="AB20" s="14">
        <f t="shared" si="25"/>
        <v>0</v>
      </c>
      <c r="AC20" s="14">
        <f t="shared" si="5"/>
        <v>0</v>
      </c>
      <c r="AD20" s="14">
        <f t="shared" si="6"/>
        <v>0</v>
      </c>
      <c r="AE20" s="14">
        <f t="shared" si="7"/>
        <v>0</v>
      </c>
      <c r="AF20" s="14">
        <f t="shared" si="8"/>
        <v>0</v>
      </c>
      <c r="AG20" s="14">
        <f t="shared" si="9"/>
        <v>0</v>
      </c>
      <c r="AH20" s="14">
        <f t="shared" si="10"/>
        <v>0</v>
      </c>
      <c r="AI20" s="14">
        <f t="shared" si="11"/>
        <v>0</v>
      </c>
      <c r="AJ20" s="14">
        <f t="shared" si="12"/>
        <v>0</v>
      </c>
      <c r="AK20" s="14">
        <f t="shared" si="13"/>
        <v>0</v>
      </c>
    </row>
    <row r="21" spans="2:37" s="4" customFormat="1" ht="14" customHeight="1">
      <c r="B21" s="59" t="str">
        <f t="shared" si="15"/>
        <v>測量学実習</v>
      </c>
      <c r="C21" s="60">
        <v>0</v>
      </c>
      <c r="D21" s="60">
        <v>0</v>
      </c>
      <c r="E21" s="61">
        <v>0</v>
      </c>
      <c r="F21" s="62">
        <v>0</v>
      </c>
      <c r="G21" s="62">
        <v>0</v>
      </c>
      <c r="H21" s="62">
        <v>9</v>
      </c>
      <c r="I21" s="62">
        <v>18</v>
      </c>
      <c r="J21" s="62">
        <v>9</v>
      </c>
      <c r="K21" s="62">
        <v>9</v>
      </c>
      <c r="L21" s="62">
        <v>0</v>
      </c>
      <c r="M21" s="66">
        <v>0</v>
      </c>
      <c r="N21" s="13"/>
      <c r="P21" s="4" t="s">
        <v>24</v>
      </c>
      <c r="Q21" s="4">
        <v>2</v>
      </c>
      <c r="R21" s="4">
        <f t="shared" si="16"/>
        <v>0</v>
      </c>
      <c r="S21" s="4">
        <f t="shared" si="14"/>
        <v>0</v>
      </c>
      <c r="T21" s="14">
        <f t="shared" si="2"/>
        <v>0</v>
      </c>
      <c r="U21" s="14">
        <f t="shared" si="18"/>
        <v>0</v>
      </c>
      <c r="V21" s="14">
        <f t="shared" si="19"/>
        <v>0</v>
      </c>
      <c r="W21" s="14">
        <f t="shared" si="20"/>
        <v>0</v>
      </c>
      <c r="X21" s="14">
        <f t="shared" si="21"/>
        <v>0</v>
      </c>
      <c r="Y21" s="14">
        <f t="shared" si="22"/>
        <v>0</v>
      </c>
      <c r="Z21" s="14">
        <f t="shared" si="23"/>
        <v>0</v>
      </c>
      <c r="AA21" s="14">
        <f t="shared" si="24"/>
        <v>0</v>
      </c>
      <c r="AB21" s="14">
        <f t="shared" si="25"/>
        <v>0</v>
      </c>
      <c r="AC21" s="14">
        <f t="shared" si="5"/>
        <v>0</v>
      </c>
      <c r="AD21" s="14">
        <f t="shared" si="6"/>
        <v>0</v>
      </c>
      <c r="AE21" s="14">
        <f t="shared" si="7"/>
        <v>0</v>
      </c>
      <c r="AF21" s="14">
        <f t="shared" si="8"/>
        <v>0</v>
      </c>
      <c r="AG21" s="14">
        <f t="shared" si="9"/>
        <v>0</v>
      </c>
      <c r="AH21" s="14">
        <f t="shared" si="10"/>
        <v>0</v>
      </c>
      <c r="AI21" s="14">
        <f t="shared" si="11"/>
        <v>0</v>
      </c>
      <c r="AJ21" s="14">
        <f t="shared" si="12"/>
        <v>0</v>
      </c>
      <c r="AK21" s="14">
        <f t="shared" si="13"/>
        <v>0</v>
      </c>
    </row>
    <row r="22" spans="2:37" s="4" customFormat="1" ht="14" customHeight="1">
      <c r="B22" s="59" t="str">
        <f t="shared" si="15"/>
        <v>応用測量学</v>
      </c>
      <c r="C22" s="60">
        <v>0</v>
      </c>
      <c r="D22" s="60">
        <v>0</v>
      </c>
      <c r="E22" s="61">
        <v>0</v>
      </c>
      <c r="F22" s="62">
        <v>0</v>
      </c>
      <c r="G22" s="62">
        <v>4.5</v>
      </c>
      <c r="H22" s="62">
        <v>9</v>
      </c>
      <c r="I22" s="62">
        <v>4.5</v>
      </c>
      <c r="J22" s="62">
        <v>0</v>
      </c>
      <c r="K22" s="62">
        <v>0</v>
      </c>
      <c r="L22" s="62">
        <v>0</v>
      </c>
      <c r="M22" s="66">
        <v>4.5</v>
      </c>
      <c r="N22" s="13"/>
      <c r="P22" s="4" t="s">
        <v>25</v>
      </c>
      <c r="Q22" s="4">
        <v>2</v>
      </c>
      <c r="R22" s="4">
        <f t="shared" si="16"/>
        <v>0</v>
      </c>
      <c r="S22" s="4">
        <f t="shared" si="14"/>
        <v>0</v>
      </c>
      <c r="T22" s="14">
        <f t="shared" si="2"/>
        <v>0</v>
      </c>
      <c r="U22" s="14">
        <f t="shared" si="18"/>
        <v>0</v>
      </c>
      <c r="V22" s="14">
        <f t="shared" si="19"/>
        <v>0</v>
      </c>
      <c r="W22" s="14">
        <f t="shared" si="20"/>
        <v>0</v>
      </c>
      <c r="X22" s="14">
        <f t="shared" si="21"/>
        <v>0</v>
      </c>
      <c r="Y22" s="14">
        <f t="shared" si="22"/>
        <v>0</v>
      </c>
      <c r="Z22" s="14">
        <f t="shared" si="23"/>
        <v>0</v>
      </c>
      <c r="AA22" s="14">
        <f t="shared" si="24"/>
        <v>0</v>
      </c>
      <c r="AB22" s="14">
        <f t="shared" si="25"/>
        <v>0</v>
      </c>
      <c r="AC22" s="14">
        <f t="shared" si="5"/>
        <v>0</v>
      </c>
      <c r="AD22" s="14">
        <f t="shared" si="6"/>
        <v>0</v>
      </c>
      <c r="AE22" s="14">
        <f t="shared" si="7"/>
        <v>0</v>
      </c>
      <c r="AF22" s="14">
        <f t="shared" si="8"/>
        <v>0</v>
      </c>
      <c r="AG22" s="14">
        <f t="shared" si="9"/>
        <v>0</v>
      </c>
      <c r="AH22" s="14">
        <f t="shared" si="10"/>
        <v>0</v>
      </c>
      <c r="AI22" s="14">
        <f t="shared" si="11"/>
        <v>0</v>
      </c>
      <c r="AJ22" s="14">
        <f t="shared" si="12"/>
        <v>0</v>
      </c>
      <c r="AK22" s="14">
        <f t="shared" si="13"/>
        <v>0</v>
      </c>
    </row>
    <row r="23" spans="2:37" s="4" customFormat="1" ht="14" customHeight="1">
      <c r="B23" s="59" t="str">
        <f t="shared" si="15"/>
        <v>応用測量学実習</v>
      </c>
      <c r="C23" s="60">
        <v>0</v>
      </c>
      <c r="D23" s="60">
        <v>0</v>
      </c>
      <c r="E23" s="61">
        <v>0</v>
      </c>
      <c r="F23" s="62">
        <v>0</v>
      </c>
      <c r="G23" s="62">
        <v>0</v>
      </c>
      <c r="H23" s="62">
        <v>9</v>
      </c>
      <c r="I23" s="62">
        <v>18</v>
      </c>
      <c r="J23" s="62">
        <v>9</v>
      </c>
      <c r="K23" s="62">
        <v>9</v>
      </c>
      <c r="L23" s="62">
        <v>0</v>
      </c>
      <c r="M23" s="66">
        <v>0</v>
      </c>
      <c r="N23" s="13"/>
      <c r="P23" s="4" t="s">
        <v>26</v>
      </c>
      <c r="Q23" s="4">
        <v>2</v>
      </c>
      <c r="R23" s="4">
        <f t="shared" si="16"/>
        <v>0</v>
      </c>
      <c r="S23" s="4">
        <f t="shared" si="14"/>
        <v>0</v>
      </c>
      <c r="T23" s="14">
        <f t="shared" si="2"/>
        <v>0</v>
      </c>
      <c r="U23" s="14">
        <f t="shared" si="18"/>
        <v>0</v>
      </c>
      <c r="V23" s="14">
        <f t="shared" si="19"/>
        <v>0</v>
      </c>
      <c r="W23" s="14">
        <f t="shared" si="20"/>
        <v>0</v>
      </c>
      <c r="X23" s="14">
        <f t="shared" si="21"/>
        <v>0</v>
      </c>
      <c r="Y23" s="14">
        <f t="shared" si="22"/>
        <v>0</v>
      </c>
      <c r="Z23" s="14">
        <f t="shared" si="23"/>
        <v>0</v>
      </c>
      <c r="AA23" s="14">
        <f t="shared" si="24"/>
        <v>0</v>
      </c>
      <c r="AB23" s="14">
        <f t="shared" si="25"/>
        <v>0</v>
      </c>
      <c r="AC23" s="14">
        <f t="shared" si="5"/>
        <v>0</v>
      </c>
      <c r="AD23" s="14">
        <f t="shared" si="6"/>
        <v>0</v>
      </c>
      <c r="AE23" s="14">
        <f t="shared" si="7"/>
        <v>0</v>
      </c>
      <c r="AF23" s="14">
        <f t="shared" si="8"/>
        <v>0</v>
      </c>
      <c r="AG23" s="14">
        <f t="shared" si="9"/>
        <v>0</v>
      </c>
      <c r="AH23" s="14">
        <f t="shared" si="10"/>
        <v>0</v>
      </c>
      <c r="AI23" s="14">
        <f t="shared" si="11"/>
        <v>0</v>
      </c>
      <c r="AJ23" s="14">
        <f t="shared" si="12"/>
        <v>0</v>
      </c>
      <c r="AK23" s="14">
        <f t="shared" si="13"/>
        <v>0</v>
      </c>
    </row>
    <row r="24" spans="2:37" s="4" customFormat="1" ht="14" customHeight="1">
      <c r="B24" s="59" t="str">
        <f t="shared" si="15"/>
        <v>基礎製図</v>
      </c>
      <c r="C24" s="60">
        <v>0</v>
      </c>
      <c r="D24" s="60">
        <v>0</v>
      </c>
      <c r="E24" s="61">
        <v>7.5</v>
      </c>
      <c r="F24" s="62">
        <v>0</v>
      </c>
      <c r="G24" s="62">
        <v>0</v>
      </c>
      <c r="H24" s="62">
        <v>0</v>
      </c>
      <c r="I24" s="62">
        <v>15</v>
      </c>
      <c r="J24" s="62">
        <v>0</v>
      </c>
      <c r="K24" s="62">
        <v>0</v>
      </c>
      <c r="L24" s="62">
        <v>0</v>
      </c>
      <c r="M24" s="66">
        <v>0</v>
      </c>
      <c r="N24" s="13"/>
      <c r="P24" s="4" t="s">
        <v>27</v>
      </c>
      <c r="Q24" s="4">
        <v>2</v>
      </c>
      <c r="R24" s="4">
        <f t="shared" si="16"/>
        <v>0</v>
      </c>
      <c r="S24" s="4">
        <f t="shared" si="14"/>
        <v>0</v>
      </c>
      <c r="T24" s="14">
        <f t="shared" si="2"/>
        <v>0</v>
      </c>
      <c r="U24" s="14">
        <f t="shared" si="18"/>
        <v>0</v>
      </c>
      <c r="V24" s="14">
        <f t="shared" si="19"/>
        <v>0</v>
      </c>
      <c r="W24" s="14">
        <f t="shared" si="20"/>
        <v>0</v>
      </c>
      <c r="X24" s="14">
        <f t="shared" si="21"/>
        <v>0</v>
      </c>
      <c r="Y24" s="14">
        <f t="shared" si="22"/>
        <v>0</v>
      </c>
      <c r="Z24" s="14">
        <f t="shared" si="23"/>
        <v>0</v>
      </c>
      <c r="AA24" s="14">
        <f t="shared" si="24"/>
        <v>0</v>
      </c>
      <c r="AB24" s="14">
        <f t="shared" si="25"/>
        <v>0</v>
      </c>
      <c r="AC24" s="14">
        <f t="shared" si="5"/>
        <v>0</v>
      </c>
      <c r="AD24" s="14">
        <f t="shared" si="6"/>
        <v>0</v>
      </c>
      <c r="AE24" s="14">
        <f t="shared" si="7"/>
        <v>0</v>
      </c>
      <c r="AF24" s="14">
        <f t="shared" si="8"/>
        <v>0</v>
      </c>
      <c r="AG24" s="14">
        <f t="shared" si="9"/>
        <v>0</v>
      </c>
      <c r="AH24" s="14">
        <f t="shared" si="10"/>
        <v>0</v>
      </c>
      <c r="AI24" s="14">
        <f t="shared" si="11"/>
        <v>0</v>
      </c>
      <c r="AJ24" s="14">
        <f t="shared" si="12"/>
        <v>0</v>
      </c>
      <c r="AK24" s="14">
        <f t="shared" si="13"/>
        <v>0</v>
      </c>
    </row>
    <row r="25" spans="2:37" s="4" customFormat="1" ht="14" customHeight="1">
      <c r="B25" s="59" t="str">
        <f t="shared" si="15"/>
        <v>CAD/CG</v>
      </c>
      <c r="C25" s="60">
        <v>0</v>
      </c>
      <c r="D25" s="60">
        <v>0</v>
      </c>
      <c r="E25" s="61">
        <v>0</v>
      </c>
      <c r="F25" s="62">
        <v>0</v>
      </c>
      <c r="G25" s="62">
        <v>3.75</v>
      </c>
      <c r="H25" s="62">
        <v>7.5</v>
      </c>
      <c r="I25" s="62">
        <v>0</v>
      </c>
      <c r="J25" s="62">
        <v>7.5</v>
      </c>
      <c r="K25" s="62">
        <v>0</v>
      </c>
      <c r="L25" s="62">
        <v>0</v>
      </c>
      <c r="M25" s="66">
        <v>3.75</v>
      </c>
      <c r="N25" s="13"/>
      <c r="P25" s="4" t="s">
        <v>28</v>
      </c>
      <c r="Q25" s="4">
        <v>2</v>
      </c>
      <c r="R25" s="4">
        <f t="shared" si="16"/>
        <v>0</v>
      </c>
      <c r="S25" s="4">
        <f t="shared" si="14"/>
        <v>0</v>
      </c>
      <c r="T25" s="14">
        <f t="shared" si="2"/>
        <v>0</v>
      </c>
      <c r="U25" s="14">
        <f t="shared" si="18"/>
        <v>0</v>
      </c>
      <c r="V25" s="14">
        <f t="shared" si="19"/>
        <v>0</v>
      </c>
      <c r="W25" s="14">
        <f t="shared" si="20"/>
        <v>0</v>
      </c>
      <c r="X25" s="14">
        <f t="shared" si="21"/>
        <v>0</v>
      </c>
      <c r="Y25" s="14">
        <f t="shared" si="22"/>
        <v>0</v>
      </c>
      <c r="Z25" s="14">
        <f t="shared" si="23"/>
        <v>0</v>
      </c>
      <c r="AA25" s="14">
        <f t="shared" si="24"/>
        <v>0</v>
      </c>
      <c r="AB25" s="14">
        <f t="shared" si="25"/>
        <v>0</v>
      </c>
      <c r="AC25" s="14">
        <f t="shared" si="5"/>
        <v>0</v>
      </c>
      <c r="AD25" s="14">
        <f t="shared" si="6"/>
        <v>0</v>
      </c>
      <c r="AE25" s="14">
        <f t="shared" si="7"/>
        <v>0</v>
      </c>
      <c r="AF25" s="14">
        <f t="shared" si="8"/>
        <v>0</v>
      </c>
      <c r="AG25" s="14">
        <f t="shared" si="9"/>
        <v>0</v>
      </c>
      <c r="AH25" s="14">
        <f t="shared" si="10"/>
        <v>0</v>
      </c>
      <c r="AI25" s="14">
        <f t="shared" si="11"/>
        <v>0</v>
      </c>
      <c r="AJ25" s="14">
        <f t="shared" si="12"/>
        <v>0</v>
      </c>
      <c r="AK25" s="14">
        <f t="shared" si="13"/>
        <v>0</v>
      </c>
    </row>
    <row r="26" spans="2:37" s="4" customFormat="1" ht="14" customHeight="1">
      <c r="B26" s="59" t="str">
        <f t="shared" si="15"/>
        <v>CAD/CG演習</v>
      </c>
      <c r="C26" s="60">
        <v>0</v>
      </c>
      <c r="D26" s="60">
        <v>0</v>
      </c>
      <c r="E26" s="61">
        <v>0</v>
      </c>
      <c r="F26" s="62">
        <v>0</v>
      </c>
      <c r="G26" s="62">
        <v>2.8125</v>
      </c>
      <c r="H26" s="62">
        <v>2.8125</v>
      </c>
      <c r="I26" s="62">
        <v>5.625</v>
      </c>
      <c r="J26" s="62">
        <v>5.625</v>
      </c>
      <c r="K26" s="62">
        <v>0</v>
      </c>
      <c r="L26" s="62">
        <v>0</v>
      </c>
      <c r="M26" s="66">
        <v>5.625</v>
      </c>
      <c r="N26" s="13"/>
      <c r="P26" s="4" t="s">
        <v>29</v>
      </c>
      <c r="Q26" s="4">
        <v>1</v>
      </c>
      <c r="R26" s="4">
        <f t="shared" si="16"/>
        <v>0</v>
      </c>
      <c r="S26" s="4">
        <f t="shared" si="14"/>
        <v>0</v>
      </c>
      <c r="T26" s="14">
        <f t="shared" si="2"/>
        <v>0</v>
      </c>
      <c r="U26" s="14">
        <f t="shared" si="18"/>
        <v>0</v>
      </c>
      <c r="V26" s="14">
        <f t="shared" si="19"/>
        <v>0</v>
      </c>
      <c r="W26" s="14">
        <f t="shared" si="20"/>
        <v>0</v>
      </c>
      <c r="X26" s="14">
        <f t="shared" si="21"/>
        <v>0</v>
      </c>
      <c r="Y26" s="14">
        <f t="shared" si="22"/>
        <v>0</v>
      </c>
      <c r="Z26" s="14">
        <f t="shared" si="23"/>
        <v>0</v>
      </c>
      <c r="AA26" s="14">
        <f t="shared" si="24"/>
        <v>0</v>
      </c>
      <c r="AB26" s="14">
        <f t="shared" si="25"/>
        <v>0</v>
      </c>
      <c r="AC26" s="14">
        <f t="shared" si="5"/>
        <v>0</v>
      </c>
      <c r="AD26" s="14">
        <f t="shared" si="6"/>
        <v>0</v>
      </c>
      <c r="AE26" s="14">
        <f t="shared" si="7"/>
        <v>0</v>
      </c>
      <c r="AF26" s="14">
        <f t="shared" si="8"/>
        <v>0</v>
      </c>
      <c r="AG26" s="14">
        <f t="shared" si="9"/>
        <v>0</v>
      </c>
      <c r="AH26" s="14">
        <f t="shared" si="10"/>
        <v>0</v>
      </c>
      <c r="AI26" s="14">
        <f t="shared" si="11"/>
        <v>0</v>
      </c>
      <c r="AJ26" s="14">
        <f t="shared" si="12"/>
        <v>0</v>
      </c>
      <c r="AK26" s="14">
        <f t="shared" si="13"/>
        <v>0</v>
      </c>
    </row>
    <row r="27" spans="2:37" s="4" customFormat="1" ht="14" customHeight="1">
      <c r="B27" s="59" t="str">
        <f t="shared" si="15"/>
        <v>上下水システム工学</v>
      </c>
      <c r="C27" s="60">
        <v>0</v>
      </c>
      <c r="D27" s="60">
        <v>0</v>
      </c>
      <c r="E27" s="61">
        <v>0</v>
      </c>
      <c r="F27" s="62">
        <v>0</v>
      </c>
      <c r="G27" s="62">
        <v>0</v>
      </c>
      <c r="H27" s="62">
        <v>22.5</v>
      </c>
      <c r="I27" s="62">
        <v>0</v>
      </c>
      <c r="J27" s="62">
        <v>0</v>
      </c>
      <c r="K27" s="62">
        <v>0</v>
      </c>
      <c r="L27" s="62">
        <v>0</v>
      </c>
      <c r="M27" s="66">
        <v>0</v>
      </c>
      <c r="N27" s="13"/>
      <c r="P27" s="4" t="s">
        <v>68</v>
      </c>
      <c r="Q27" s="4">
        <v>2</v>
      </c>
      <c r="R27" s="4">
        <f t="shared" si="16"/>
        <v>0</v>
      </c>
      <c r="S27" s="4">
        <f t="shared" si="14"/>
        <v>0</v>
      </c>
      <c r="T27" s="14">
        <f t="shared" si="2"/>
        <v>0</v>
      </c>
      <c r="U27" s="14">
        <f t="shared" si="18"/>
        <v>0</v>
      </c>
      <c r="V27" s="14">
        <f t="shared" si="19"/>
        <v>0</v>
      </c>
      <c r="W27" s="14">
        <f t="shared" si="20"/>
        <v>0</v>
      </c>
      <c r="X27" s="14">
        <f t="shared" si="21"/>
        <v>0</v>
      </c>
      <c r="Y27" s="14">
        <f t="shared" si="22"/>
        <v>0</v>
      </c>
      <c r="Z27" s="14">
        <f t="shared" si="23"/>
        <v>0</v>
      </c>
      <c r="AA27" s="14">
        <f t="shared" si="24"/>
        <v>0</v>
      </c>
      <c r="AB27" s="14">
        <f t="shared" si="25"/>
        <v>0</v>
      </c>
      <c r="AC27" s="14">
        <f t="shared" si="5"/>
        <v>0</v>
      </c>
      <c r="AD27" s="14">
        <f t="shared" si="6"/>
        <v>0</v>
      </c>
      <c r="AE27" s="14">
        <f t="shared" si="7"/>
        <v>0</v>
      </c>
      <c r="AF27" s="14">
        <f t="shared" si="8"/>
        <v>0</v>
      </c>
      <c r="AG27" s="14">
        <f t="shared" si="9"/>
        <v>0</v>
      </c>
      <c r="AH27" s="14">
        <f t="shared" si="10"/>
        <v>0</v>
      </c>
      <c r="AI27" s="14">
        <f t="shared" si="11"/>
        <v>0</v>
      </c>
      <c r="AJ27" s="14">
        <f t="shared" si="12"/>
        <v>0</v>
      </c>
      <c r="AK27" s="14">
        <f t="shared" si="13"/>
        <v>0</v>
      </c>
    </row>
    <row r="28" spans="2:37" s="4" customFormat="1" ht="14" customHeight="1">
      <c r="B28" s="59" t="str">
        <f>IF(AND(C28&lt;=1,D28&lt;=1,C28+D28&lt;=1),P28,"　◆入力エラーです◆要確認！→")</f>
        <v>特別講義 I</v>
      </c>
      <c r="C28" s="60">
        <v>0</v>
      </c>
      <c r="D28" s="60">
        <v>0</v>
      </c>
      <c r="E28" s="61">
        <v>0</v>
      </c>
      <c r="F28" s="62"/>
      <c r="G28" s="62">
        <v>0</v>
      </c>
      <c r="H28" s="62">
        <v>7.5</v>
      </c>
      <c r="I28" s="62">
        <v>0</v>
      </c>
      <c r="J28" s="62">
        <v>0</v>
      </c>
      <c r="K28" s="62">
        <v>7.5</v>
      </c>
      <c r="L28" s="62">
        <v>0</v>
      </c>
      <c r="M28" s="66">
        <v>7.5</v>
      </c>
      <c r="N28" s="13"/>
      <c r="O28" s="5"/>
      <c r="P28" s="5" t="s">
        <v>18</v>
      </c>
      <c r="Q28" s="5">
        <v>2</v>
      </c>
      <c r="R28" s="5">
        <f t="shared" ref="R28:R32" si="28">C28*Q28</f>
        <v>0</v>
      </c>
      <c r="S28" s="5">
        <f t="shared" ref="S28:S32" si="29">D28*Q28</f>
        <v>0</v>
      </c>
      <c r="T28" s="27">
        <f t="shared" ref="T28:AB30" si="30">E28*$C28</f>
        <v>0</v>
      </c>
      <c r="U28" s="27">
        <f t="shared" si="30"/>
        <v>0</v>
      </c>
      <c r="V28" s="27">
        <f t="shared" si="30"/>
        <v>0</v>
      </c>
      <c r="W28" s="27">
        <f t="shared" si="30"/>
        <v>0</v>
      </c>
      <c r="X28" s="27">
        <f t="shared" si="30"/>
        <v>0</v>
      </c>
      <c r="Y28" s="27">
        <f t="shared" si="30"/>
        <v>0</v>
      </c>
      <c r="Z28" s="27">
        <f t="shared" si="30"/>
        <v>0</v>
      </c>
      <c r="AA28" s="27">
        <f t="shared" si="30"/>
        <v>0</v>
      </c>
      <c r="AB28" s="27">
        <f t="shared" si="30"/>
        <v>0</v>
      </c>
      <c r="AC28" s="27">
        <f t="shared" ref="AC28:AK30" si="31">$D28*E28</f>
        <v>0</v>
      </c>
      <c r="AD28" s="27">
        <f t="shared" si="31"/>
        <v>0</v>
      </c>
      <c r="AE28" s="27">
        <f t="shared" si="31"/>
        <v>0</v>
      </c>
      <c r="AF28" s="27">
        <f t="shared" si="31"/>
        <v>0</v>
      </c>
      <c r="AG28" s="27">
        <f t="shared" si="31"/>
        <v>0</v>
      </c>
      <c r="AH28" s="27">
        <f t="shared" si="31"/>
        <v>0</v>
      </c>
      <c r="AI28" s="27">
        <f t="shared" si="31"/>
        <v>0</v>
      </c>
      <c r="AJ28" s="27">
        <f t="shared" si="31"/>
        <v>0</v>
      </c>
      <c r="AK28" s="27">
        <f t="shared" si="31"/>
        <v>0</v>
      </c>
    </row>
    <row r="29" spans="2:37" s="4" customFormat="1" ht="14" customHeight="1">
      <c r="B29" s="59" t="str">
        <f>IF(AND(C29&lt;=1,D29&lt;=1,C29+D29&lt;=1),P29,"　◆入力エラーです◆要確認！→")</f>
        <v>特別講義 II</v>
      </c>
      <c r="C29" s="60">
        <v>0</v>
      </c>
      <c r="D29" s="60">
        <v>0</v>
      </c>
      <c r="E29" s="72">
        <v>0</v>
      </c>
      <c r="F29" s="73"/>
      <c r="G29" s="73">
        <v>0</v>
      </c>
      <c r="H29" s="73">
        <v>7.5</v>
      </c>
      <c r="I29" s="73">
        <v>0</v>
      </c>
      <c r="J29" s="73"/>
      <c r="K29" s="73">
        <v>7.5</v>
      </c>
      <c r="L29" s="73">
        <v>0</v>
      </c>
      <c r="M29" s="74">
        <v>7.5</v>
      </c>
      <c r="N29" s="13"/>
      <c r="O29" s="5"/>
      <c r="P29" s="5" t="s">
        <v>19</v>
      </c>
      <c r="Q29" s="5">
        <v>2</v>
      </c>
      <c r="R29" s="5">
        <f t="shared" si="28"/>
        <v>0</v>
      </c>
      <c r="S29" s="5">
        <f t="shared" si="29"/>
        <v>0</v>
      </c>
      <c r="T29" s="27">
        <f t="shared" si="30"/>
        <v>0</v>
      </c>
      <c r="U29" s="27">
        <f t="shared" si="30"/>
        <v>0</v>
      </c>
      <c r="V29" s="27">
        <f t="shared" si="30"/>
        <v>0</v>
      </c>
      <c r="W29" s="27">
        <f t="shared" si="30"/>
        <v>0</v>
      </c>
      <c r="X29" s="27">
        <f t="shared" si="30"/>
        <v>0</v>
      </c>
      <c r="Y29" s="27">
        <f t="shared" si="30"/>
        <v>0</v>
      </c>
      <c r="Z29" s="27">
        <f t="shared" si="30"/>
        <v>0</v>
      </c>
      <c r="AA29" s="27">
        <f t="shared" si="30"/>
        <v>0</v>
      </c>
      <c r="AB29" s="27">
        <f t="shared" si="30"/>
        <v>0</v>
      </c>
      <c r="AC29" s="27">
        <f t="shared" si="31"/>
        <v>0</v>
      </c>
      <c r="AD29" s="27">
        <f t="shared" si="31"/>
        <v>0</v>
      </c>
      <c r="AE29" s="27">
        <f t="shared" si="31"/>
        <v>0</v>
      </c>
      <c r="AF29" s="27">
        <f t="shared" si="31"/>
        <v>0</v>
      </c>
      <c r="AG29" s="27">
        <f t="shared" si="31"/>
        <v>0</v>
      </c>
      <c r="AH29" s="27">
        <f t="shared" si="31"/>
        <v>0</v>
      </c>
      <c r="AI29" s="27">
        <f t="shared" si="31"/>
        <v>0</v>
      </c>
      <c r="AJ29" s="27">
        <f t="shared" si="31"/>
        <v>0</v>
      </c>
      <c r="AK29" s="27">
        <f t="shared" si="31"/>
        <v>0</v>
      </c>
    </row>
    <row r="30" spans="2:37" s="4" customFormat="1" ht="14" customHeight="1">
      <c r="B30" s="75" t="str">
        <f>IF(AND(C30&lt;=1,D30&lt;=1,C30+D30&lt;=1),P30,"　◆入力エラーです◆要確認！→")</f>
        <v>技術者倫理</v>
      </c>
      <c r="C30" s="60">
        <v>0</v>
      </c>
      <c r="D30" s="60">
        <v>0</v>
      </c>
      <c r="E30" s="72">
        <v>0</v>
      </c>
      <c r="F30" s="73">
        <v>11.25</v>
      </c>
      <c r="G30" s="73">
        <v>0</v>
      </c>
      <c r="H30" s="73">
        <v>0</v>
      </c>
      <c r="I30" s="73">
        <v>0</v>
      </c>
      <c r="J30" s="73">
        <v>5.625</v>
      </c>
      <c r="K30" s="73">
        <v>5.625</v>
      </c>
      <c r="L30" s="73">
        <v>0</v>
      </c>
      <c r="M30" s="74">
        <v>0</v>
      </c>
      <c r="N30" s="13"/>
      <c r="O30" s="5"/>
      <c r="P30" s="5" t="s">
        <v>17</v>
      </c>
      <c r="Q30" s="5">
        <v>2</v>
      </c>
      <c r="R30" s="5">
        <f t="shared" si="28"/>
        <v>0</v>
      </c>
      <c r="S30" s="5">
        <f t="shared" si="29"/>
        <v>0</v>
      </c>
      <c r="T30" s="27">
        <f t="shared" si="30"/>
        <v>0</v>
      </c>
      <c r="U30" s="27">
        <f t="shared" si="30"/>
        <v>0</v>
      </c>
      <c r="V30" s="27">
        <f t="shared" si="30"/>
        <v>0</v>
      </c>
      <c r="W30" s="27">
        <f t="shared" si="30"/>
        <v>0</v>
      </c>
      <c r="X30" s="27">
        <f t="shared" si="30"/>
        <v>0</v>
      </c>
      <c r="Y30" s="27">
        <f t="shared" si="30"/>
        <v>0</v>
      </c>
      <c r="Z30" s="27">
        <f t="shared" si="30"/>
        <v>0</v>
      </c>
      <c r="AA30" s="27">
        <f t="shared" si="30"/>
        <v>0</v>
      </c>
      <c r="AB30" s="27">
        <f t="shared" si="30"/>
        <v>0</v>
      </c>
      <c r="AC30" s="27">
        <f t="shared" si="31"/>
        <v>0</v>
      </c>
      <c r="AD30" s="27">
        <f t="shared" si="31"/>
        <v>0</v>
      </c>
      <c r="AE30" s="27">
        <f t="shared" si="31"/>
        <v>0</v>
      </c>
      <c r="AF30" s="27">
        <f t="shared" si="31"/>
        <v>0</v>
      </c>
      <c r="AG30" s="27">
        <f t="shared" si="31"/>
        <v>0</v>
      </c>
      <c r="AH30" s="27">
        <f t="shared" si="31"/>
        <v>0</v>
      </c>
      <c r="AI30" s="27">
        <f t="shared" si="31"/>
        <v>0</v>
      </c>
      <c r="AJ30" s="27">
        <f t="shared" si="31"/>
        <v>0</v>
      </c>
      <c r="AK30" s="27">
        <f t="shared" si="31"/>
        <v>0</v>
      </c>
    </row>
    <row r="31" spans="2:37" s="4" customFormat="1" ht="14" customHeight="1">
      <c r="B31" s="75" t="str">
        <f>IF(AND(C31&lt;=1,D31&lt;=1,C31+D31&lt;=1),P31,"　◆入力エラーです◆要確認！→")</f>
        <v>建設行政</v>
      </c>
      <c r="C31" s="60">
        <v>0</v>
      </c>
      <c r="D31" s="60">
        <v>0</v>
      </c>
      <c r="E31" s="72">
        <v>0</v>
      </c>
      <c r="F31" s="73">
        <v>7.5</v>
      </c>
      <c r="G31" s="73">
        <v>0</v>
      </c>
      <c r="H31" s="73">
        <v>7.5</v>
      </c>
      <c r="I31" s="73">
        <v>0</v>
      </c>
      <c r="J31" s="73">
        <v>7.5</v>
      </c>
      <c r="K31" s="73">
        <v>0</v>
      </c>
      <c r="L31" s="73">
        <v>0</v>
      </c>
      <c r="M31" s="74">
        <v>0</v>
      </c>
      <c r="N31" s="13"/>
      <c r="O31" s="5"/>
      <c r="P31" s="4" t="s">
        <v>30</v>
      </c>
      <c r="Q31" s="5">
        <v>2</v>
      </c>
      <c r="R31" s="5">
        <f t="shared" si="28"/>
        <v>0</v>
      </c>
      <c r="S31" s="5">
        <f t="shared" si="29"/>
        <v>0</v>
      </c>
      <c r="T31" s="27">
        <f t="shared" ref="T31:AB32" si="32">E31*$C31</f>
        <v>0</v>
      </c>
      <c r="U31" s="27">
        <f t="shared" si="32"/>
        <v>0</v>
      </c>
      <c r="V31" s="27">
        <f t="shared" si="32"/>
        <v>0</v>
      </c>
      <c r="W31" s="27">
        <f t="shared" si="32"/>
        <v>0</v>
      </c>
      <c r="X31" s="27">
        <f t="shared" si="32"/>
        <v>0</v>
      </c>
      <c r="Y31" s="27">
        <f t="shared" si="32"/>
        <v>0</v>
      </c>
      <c r="Z31" s="27">
        <f t="shared" si="32"/>
        <v>0</v>
      </c>
      <c r="AA31" s="27">
        <f t="shared" si="32"/>
        <v>0</v>
      </c>
      <c r="AB31" s="27">
        <f t="shared" si="32"/>
        <v>0</v>
      </c>
      <c r="AC31" s="27">
        <f t="shared" ref="AC31:AK32" si="33">$D31*E31</f>
        <v>0</v>
      </c>
      <c r="AD31" s="27">
        <f t="shared" si="33"/>
        <v>0</v>
      </c>
      <c r="AE31" s="27">
        <f t="shared" si="33"/>
        <v>0</v>
      </c>
      <c r="AF31" s="27">
        <f t="shared" si="33"/>
        <v>0</v>
      </c>
      <c r="AG31" s="27">
        <f t="shared" si="33"/>
        <v>0</v>
      </c>
      <c r="AH31" s="27">
        <f t="shared" si="33"/>
        <v>0</v>
      </c>
      <c r="AI31" s="27">
        <f t="shared" si="33"/>
        <v>0</v>
      </c>
      <c r="AJ31" s="27">
        <f t="shared" si="33"/>
        <v>0</v>
      </c>
      <c r="AK31" s="27">
        <f t="shared" si="33"/>
        <v>0</v>
      </c>
    </row>
    <row r="32" spans="2:37" s="4" customFormat="1" ht="14" customHeight="1">
      <c r="B32" s="106" t="str">
        <f>IF(AND(C32&lt;=1,D32&lt;=1,C32+D32&lt;=1),P32,"　◆入力エラーです◆要確認！→")</f>
        <v>キャリアデザインI</v>
      </c>
      <c r="C32" s="102">
        <v>0</v>
      </c>
      <c r="D32" s="102">
        <v>0</v>
      </c>
      <c r="E32" s="107"/>
      <c r="F32" s="108">
        <v>0</v>
      </c>
      <c r="G32" s="108">
        <v>0</v>
      </c>
      <c r="H32" s="108">
        <v>0</v>
      </c>
      <c r="I32" s="108">
        <v>0</v>
      </c>
      <c r="J32" s="108">
        <v>9</v>
      </c>
      <c r="K32" s="108">
        <v>9</v>
      </c>
      <c r="L32" s="108">
        <v>0</v>
      </c>
      <c r="M32" s="109">
        <v>4.5</v>
      </c>
      <c r="N32" s="13"/>
      <c r="O32" s="5"/>
      <c r="P32" s="28" t="s">
        <v>98</v>
      </c>
      <c r="Q32" s="5">
        <v>1</v>
      </c>
      <c r="R32" s="5">
        <f t="shared" si="28"/>
        <v>0</v>
      </c>
      <c r="S32" s="5">
        <f t="shared" si="29"/>
        <v>0</v>
      </c>
      <c r="T32" s="27">
        <f t="shared" si="32"/>
        <v>0</v>
      </c>
      <c r="U32" s="27">
        <f t="shared" si="32"/>
        <v>0</v>
      </c>
      <c r="V32" s="27">
        <f t="shared" si="32"/>
        <v>0</v>
      </c>
      <c r="W32" s="27">
        <f t="shared" si="32"/>
        <v>0</v>
      </c>
      <c r="X32" s="27">
        <f t="shared" si="32"/>
        <v>0</v>
      </c>
      <c r="Y32" s="27">
        <f t="shared" si="32"/>
        <v>0</v>
      </c>
      <c r="Z32" s="27">
        <f t="shared" si="32"/>
        <v>0</v>
      </c>
      <c r="AA32" s="27">
        <f t="shared" si="32"/>
        <v>0</v>
      </c>
      <c r="AB32" s="27">
        <f t="shared" si="32"/>
        <v>0</v>
      </c>
      <c r="AC32" s="27">
        <f t="shared" si="33"/>
        <v>0</v>
      </c>
      <c r="AD32" s="27">
        <f t="shared" si="33"/>
        <v>0</v>
      </c>
      <c r="AE32" s="27">
        <f t="shared" si="33"/>
        <v>0</v>
      </c>
      <c r="AF32" s="27">
        <f t="shared" si="33"/>
        <v>0</v>
      </c>
      <c r="AG32" s="27">
        <f t="shared" si="33"/>
        <v>0</v>
      </c>
      <c r="AH32" s="27">
        <f t="shared" si="33"/>
        <v>0</v>
      </c>
      <c r="AI32" s="27">
        <f t="shared" si="33"/>
        <v>0</v>
      </c>
      <c r="AJ32" s="27">
        <f t="shared" si="33"/>
        <v>0</v>
      </c>
      <c r="AK32" s="27">
        <f t="shared" si="33"/>
        <v>0</v>
      </c>
    </row>
    <row r="33" spans="2:37" s="4" customFormat="1" ht="14" customHeight="1">
      <c r="B33" s="76" t="s">
        <v>97</v>
      </c>
      <c r="C33" s="68">
        <v>0</v>
      </c>
      <c r="D33" s="68">
        <v>0</v>
      </c>
      <c r="E33" s="69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1">
        <v>0</v>
      </c>
      <c r="N33" s="13"/>
      <c r="P33" s="28" t="s">
        <v>97</v>
      </c>
      <c r="Q33" s="4">
        <v>2</v>
      </c>
      <c r="R33" s="4">
        <f t="shared" si="16"/>
        <v>0</v>
      </c>
      <c r="S33" s="4">
        <f t="shared" si="14"/>
        <v>0</v>
      </c>
      <c r="T33" s="14">
        <f t="shared" si="2"/>
        <v>0</v>
      </c>
      <c r="U33" s="14">
        <f t="shared" si="18"/>
        <v>0</v>
      </c>
      <c r="V33" s="14">
        <f t="shared" si="19"/>
        <v>0</v>
      </c>
      <c r="W33" s="14">
        <f t="shared" si="20"/>
        <v>0</v>
      </c>
      <c r="X33" s="14">
        <f t="shared" si="21"/>
        <v>0</v>
      </c>
      <c r="Y33" s="14">
        <f t="shared" si="22"/>
        <v>0</v>
      </c>
      <c r="Z33" s="14">
        <f t="shared" si="23"/>
        <v>0</v>
      </c>
      <c r="AA33" s="14">
        <f t="shared" si="24"/>
        <v>0</v>
      </c>
      <c r="AB33" s="14">
        <f t="shared" si="25"/>
        <v>0</v>
      </c>
      <c r="AC33" s="14">
        <f t="shared" si="5"/>
        <v>0</v>
      </c>
      <c r="AD33" s="14">
        <f t="shared" si="6"/>
        <v>0</v>
      </c>
      <c r="AE33" s="14">
        <f t="shared" si="7"/>
        <v>0</v>
      </c>
      <c r="AF33" s="14">
        <f t="shared" si="8"/>
        <v>0</v>
      </c>
      <c r="AG33" s="14">
        <f t="shared" si="9"/>
        <v>0</v>
      </c>
      <c r="AH33" s="14">
        <f t="shared" si="10"/>
        <v>0</v>
      </c>
      <c r="AI33" s="14">
        <f t="shared" si="11"/>
        <v>0</v>
      </c>
      <c r="AJ33" s="14">
        <f t="shared" si="12"/>
        <v>0</v>
      </c>
      <c r="AK33" s="14">
        <f t="shared" si="13"/>
        <v>0</v>
      </c>
    </row>
    <row r="34" spans="2:37" s="4" customFormat="1" ht="14" customHeight="1">
      <c r="B34" s="77" t="str">
        <f t="shared" si="15"/>
        <v>景観工学</v>
      </c>
      <c r="C34" s="78">
        <v>0</v>
      </c>
      <c r="D34" s="78">
        <v>0</v>
      </c>
      <c r="E34" s="79">
        <v>0</v>
      </c>
      <c r="F34" s="65">
        <v>3.75</v>
      </c>
      <c r="G34" s="65">
        <v>0</v>
      </c>
      <c r="H34" s="65">
        <v>7.5</v>
      </c>
      <c r="I34" s="65">
        <v>0</v>
      </c>
      <c r="J34" s="65">
        <v>7.5</v>
      </c>
      <c r="K34" s="65">
        <v>0</v>
      </c>
      <c r="L34" s="65">
        <v>0</v>
      </c>
      <c r="M34" s="80">
        <v>3.75</v>
      </c>
      <c r="N34" s="13"/>
      <c r="P34" s="4" t="s">
        <v>31</v>
      </c>
      <c r="Q34" s="4">
        <v>2</v>
      </c>
      <c r="R34" s="4">
        <f t="shared" si="16"/>
        <v>0</v>
      </c>
      <c r="S34" s="4">
        <f t="shared" si="14"/>
        <v>0</v>
      </c>
      <c r="T34" s="14">
        <f t="shared" si="2"/>
        <v>0</v>
      </c>
      <c r="U34" s="14">
        <f t="shared" si="18"/>
        <v>0</v>
      </c>
      <c r="V34" s="14">
        <f t="shared" si="19"/>
        <v>0</v>
      </c>
      <c r="W34" s="14">
        <f t="shared" si="20"/>
        <v>0</v>
      </c>
      <c r="X34" s="14">
        <f t="shared" si="21"/>
        <v>0</v>
      </c>
      <c r="Y34" s="14">
        <f t="shared" si="22"/>
        <v>0</v>
      </c>
      <c r="Z34" s="14">
        <f t="shared" si="23"/>
        <v>0</v>
      </c>
      <c r="AA34" s="14">
        <f t="shared" si="24"/>
        <v>0</v>
      </c>
      <c r="AB34" s="14">
        <f t="shared" si="25"/>
        <v>0</v>
      </c>
      <c r="AC34" s="14">
        <f t="shared" si="5"/>
        <v>0</v>
      </c>
      <c r="AD34" s="14">
        <f t="shared" si="6"/>
        <v>0</v>
      </c>
      <c r="AE34" s="14">
        <f t="shared" si="7"/>
        <v>0</v>
      </c>
      <c r="AF34" s="14">
        <f t="shared" si="8"/>
        <v>0</v>
      </c>
      <c r="AG34" s="14">
        <f t="shared" si="9"/>
        <v>0</v>
      </c>
      <c r="AH34" s="14">
        <f t="shared" si="10"/>
        <v>0</v>
      </c>
      <c r="AI34" s="14">
        <f t="shared" si="11"/>
        <v>0</v>
      </c>
      <c r="AJ34" s="14">
        <f t="shared" si="12"/>
        <v>0</v>
      </c>
      <c r="AK34" s="14">
        <f t="shared" si="13"/>
        <v>0</v>
      </c>
    </row>
    <row r="35" spans="2:37" s="4" customFormat="1" ht="14" customHeight="1">
      <c r="B35" s="59" t="str">
        <f t="shared" si="15"/>
        <v>景観工学演習</v>
      </c>
      <c r="C35" s="60">
        <v>0</v>
      </c>
      <c r="D35" s="60">
        <v>0</v>
      </c>
      <c r="E35" s="61">
        <v>0</v>
      </c>
      <c r="F35" s="62">
        <v>0</v>
      </c>
      <c r="G35" s="62">
        <v>2.5</v>
      </c>
      <c r="H35" s="62">
        <v>5</v>
      </c>
      <c r="I35" s="62">
        <v>5</v>
      </c>
      <c r="J35" s="62">
        <v>5</v>
      </c>
      <c r="K35" s="62">
        <v>0</v>
      </c>
      <c r="L35" s="62">
        <v>0</v>
      </c>
      <c r="M35" s="66">
        <v>5</v>
      </c>
      <c r="N35" s="13"/>
      <c r="P35" s="4" t="s">
        <v>32</v>
      </c>
      <c r="Q35" s="4">
        <v>1</v>
      </c>
      <c r="R35" s="4">
        <f t="shared" si="16"/>
        <v>0</v>
      </c>
      <c r="S35" s="4">
        <f t="shared" si="14"/>
        <v>0</v>
      </c>
      <c r="T35" s="14">
        <f t="shared" si="2"/>
        <v>0</v>
      </c>
      <c r="U35" s="14">
        <f t="shared" si="18"/>
        <v>0</v>
      </c>
      <c r="V35" s="14">
        <f t="shared" si="19"/>
        <v>0</v>
      </c>
      <c r="W35" s="14">
        <f t="shared" si="20"/>
        <v>0</v>
      </c>
      <c r="X35" s="14">
        <f t="shared" si="21"/>
        <v>0</v>
      </c>
      <c r="Y35" s="14">
        <f t="shared" si="22"/>
        <v>0</v>
      </c>
      <c r="Z35" s="14">
        <f t="shared" si="23"/>
        <v>0</v>
      </c>
      <c r="AA35" s="14">
        <f t="shared" si="24"/>
        <v>0</v>
      </c>
      <c r="AB35" s="14">
        <f t="shared" si="25"/>
        <v>0</v>
      </c>
      <c r="AC35" s="14">
        <f t="shared" si="5"/>
        <v>0</v>
      </c>
      <c r="AD35" s="14">
        <f t="shared" si="6"/>
        <v>0</v>
      </c>
      <c r="AE35" s="14">
        <f t="shared" si="7"/>
        <v>0</v>
      </c>
      <c r="AF35" s="14">
        <f t="shared" si="8"/>
        <v>0</v>
      </c>
      <c r="AG35" s="14">
        <f t="shared" si="9"/>
        <v>0</v>
      </c>
      <c r="AH35" s="14">
        <f t="shared" si="10"/>
        <v>0</v>
      </c>
      <c r="AI35" s="14">
        <f t="shared" si="11"/>
        <v>0</v>
      </c>
      <c r="AJ35" s="14">
        <f t="shared" si="12"/>
        <v>0</v>
      </c>
      <c r="AK35" s="14">
        <f t="shared" si="13"/>
        <v>0</v>
      </c>
    </row>
    <row r="36" spans="2:37" s="4" customFormat="1" ht="14" customHeight="1">
      <c r="B36" s="59" t="str">
        <f t="shared" si="15"/>
        <v>計画学a</v>
      </c>
      <c r="C36" s="60">
        <v>0</v>
      </c>
      <c r="D36" s="60">
        <v>0</v>
      </c>
      <c r="E36" s="61">
        <v>0</v>
      </c>
      <c r="F36" s="62">
        <v>0</v>
      </c>
      <c r="G36" s="62">
        <v>11.25</v>
      </c>
      <c r="H36" s="62">
        <v>11.25</v>
      </c>
      <c r="I36" s="62">
        <v>0</v>
      </c>
      <c r="J36" s="62">
        <v>0</v>
      </c>
      <c r="K36" s="62">
        <v>0</v>
      </c>
      <c r="L36" s="62">
        <v>0</v>
      </c>
      <c r="M36" s="66">
        <v>0</v>
      </c>
      <c r="N36" s="13"/>
      <c r="P36" s="4" t="s">
        <v>20</v>
      </c>
      <c r="Q36" s="4">
        <v>2</v>
      </c>
      <c r="R36" s="4">
        <f t="shared" si="16"/>
        <v>0</v>
      </c>
      <c r="S36" s="4">
        <f t="shared" si="14"/>
        <v>0</v>
      </c>
      <c r="T36" s="14">
        <f t="shared" si="2"/>
        <v>0</v>
      </c>
      <c r="U36" s="14">
        <f t="shared" si="18"/>
        <v>0</v>
      </c>
      <c r="V36" s="14">
        <f t="shared" si="19"/>
        <v>0</v>
      </c>
      <c r="W36" s="14">
        <f t="shared" si="20"/>
        <v>0</v>
      </c>
      <c r="X36" s="14">
        <f t="shared" si="21"/>
        <v>0</v>
      </c>
      <c r="Y36" s="14">
        <f t="shared" si="22"/>
        <v>0</v>
      </c>
      <c r="Z36" s="14">
        <f t="shared" si="23"/>
        <v>0</v>
      </c>
      <c r="AA36" s="14">
        <f t="shared" si="24"/>
        <v>0</v>
      </c>
      <c r="AB36" s="14">
        <f t="shared" si="25"/>
        <v>0</v>
      </c>
      <c r="AC36" s="14">
        <f t="shared" si="5"/>
        <v>0</v>
      </c>
      <c r="AD36" s="14">
        <f t="shared" si="6"/>
        <v>0</v>
      </c>
      <c r="AE36" s="14">
        <f t="shared" si="7"/>
        <v>0</v>
      </c>
      <c r="AF36" s="14">
        <f t="shared" si="8"/>
        <v>0</v>
      </c>
      <c r="AG36" s="14">
        <f t="shared" si="9"/>
        <v>0</v>
      </c>
      <c r="AH36" s="14">
        <f t="shared" si="10"/>
        <v>0</v>
      </c>
      <c r="AI36" s="14">
        <f t="shared" si="11"/>
        <v>0</v>
      </c>
      <c r="AJ36" s="14">
        <f t="shared" si="12"/>
        <v>0</v>
      </c>
      <c r="AK36" s="14">
        <f t="shared" si="13"/>
        <v>0</v>
      </c>
    </row>
    <row r="37" spans="2:37" s="4" customFormat="1" ht="14" customHeight="1">
      <c r="B37" s="59" t="str">
        <f t="shared" si="15"/>
        <v>計画学a演習</v>
      </c>
      <c r="C37" s="60">
        <v>0</v>
      </c>
      <c r="D37" s="60">
        <v>0</v>
      </c>
      <c r="E37" s="61">
        <v>0</v>
      </c>
      <c r="F37" s="62">
        <v>0</v>
      </c>
      <c r="G37" s="62">
        <v>7.5</v>
      </c>
      <c r="H37" s="62">
        <v>7.5</v>
      </c>
      <c r="I37" s="62">
        <v>0</v>
      </c>
      <c r="J37" s="62">
        <v>0</v>
      </c>
      <c r="K37" s="62">
        <v>0</v>
      </c>
      <c r="L37" s="62">
        <v>0</v>
      </c>
      <c r="M37" s="66">
        <v>7.5</v>
      </c>
      <c r="N37" s="13"/>
      <c r="P37" s="4" t="s">
        <v>36</v>
      </c>
      <c r="Q37" s="4">
        <v>1</v>
      </c>
      <c r="R37" s="4">
        <f t="shared" si="16"/>
        <v>0</v>
      </c>
      <c r="S37" s="4">
        <f t="shared" si="14"/>
        <v>0</v>
      </c>
      <c r="T37" s="14">
        <f t="shared" si="2"/>
        <v>0</v>
      </c>
      <c r="U37" s="14">
        <f t="shared" si="18"/>
        <v>0</v>
      </c>
      <c r="V37" s="14">
        <f t="shared" si="19"/>
        <v>0</v>
      </c>
      <c r="W37" s="14">
        <f t="shared" si="20"/>
        <v>0</v>
      </c>
      <c r="X37" s="14">
        <f t="shared" si="21"/>
        <v>0</v>
      </c>
      <c r="Y37" s="14">
        <f t="shared" si="22"/>
        <v>0</v>
      </c>
      <c r="Z37" s="14">
        <f t="shared" si="23"/>
        <v>0</v>
      </c>
      <c r="AA37" s="14">
        <f t="shared" si="24"/>
        <v>0</v>
      </c>
      <c r="AB37" s="14">
        <f t="shared" si="25"/>
        <v>0</v>
      </c>
      <c r="AC37" s="14">
        <f t="shared" si="5"/>
        <v>0</v>
      </c>
      <c r="AD37" s="14">
        <f t="shared" si="6"/>
        <v>0</v>
      </c>
      <c r="AE37" s="14">
        <f t="shared" si="7"/>
        <v>0</v>
      </c>
      <c r="AF37" s="14">
        <f t="shared" si="8"/>
        <v>0</v>
      </c>
      <c r="AG37" s="14">
        <f t="shared" si="9"/>
        <v>0</v>
      </c>
      <c r="AH37" s="14">
        <f t="shared" si="10"/>
        <v>0</v>
      </c>
      <c r="AI37" s="14">
        <f t="shared" si="11"/>
        <v>0</v>
      </c>
      <c r="AJ37" s="14">
        <f t="shared" si="12"/>
        <v>0</v>
      </c>
      <c r="AK37" s="14">
        <f t="shared" si="13"/>
        <v>0</v>
      </c>
    </row>
    <row r="38" spans="2:37" s="4" customFormat="1" ht="14" customHeight="1">
      <c r="B38" s="59" t="str">
        <f t="shared" si="15"/>
        <v>計画学b</v>
      </c>
      <c r="C38" s="60">
        <v>0</v>
      </c>
      <c r="D38" s="60">
        <v>0</v>
      </c>
      <c r="E38" s="61">
        <v>0</v>
      </c>
      <c r="F38" s="62">
        <v>0</v>
      </c>
      <c r="G38" s="62">
        <v>5.625</v>
      </c>
      <c r="H38" s="62">
        <v>11.25</v>
      </c>
      <c r="I38" s="62">
        <v>0</v>
      </c>
      <c r="J38" s="62">
        <v>0</v>
      </c>
      <c r="K38" s="62">
        <v>0</v>
      </c>
      <c r="L38" s="62">
        <v>0</v>
      </c>
      <c r="M38" s="66">
        <v>5.625</v>
      </c>
      <c r="N38" s="13"/>
      <c r="P38" s="4" t="s">
        <v>37</v>
      </c>
      <c r="Q38" s="4">
        <v>2</v>
      </c>
      <c r="R38" s="4">
        <f t="shared" si="16"/>
        <v>0</v>
      </c>
      <c r="S38" s="4">
        <f t="shared" si="14"/>
        <v>0</v>
      </c>
      <c r="T38" s="14">
        <f t="shared" si="2"/>
        <v>0</v>
      </c>
      <c r="U38" s="14">
        <f t="shared" si="18"/>
        <v>0</v>
      </c>
      <c r="V38" s="14">
        <f t="shared" si="19"/>
        <v>0</v>
      </c>
      <c r="W38" s="14">
        <f t="shared" si="20"/>
        <v>0</v>
      </c>
      <c r="X38" s="14">
        <f t="shared" si="21"/>
        <v>0</v>
      </c>
      <c r="Y38" s="14">
        <f t="shared" si="22"/>
        <v>0</v>
      </c>
      <c r="Z38" s="14">
        <f t="shared" si="23"/>
        <v>0</v>
      </c>
      <c r="AA38" s="14">
        <f t="shared" si="24"/>
        <v>0</v>
      </c>
      <c r="AB38" s="14">
        <f t="shared" si="25"/>
        <v>0</v>
      </c>
      <c r="AC38" s="14">
        <f t="shared" si="5"/>
        <v>0</v>
      </c>
      <c r="AD38" s="14">
        <f t="shared" si="6"/>
        <v>0</v>
      </c>
      <c r="AE38" s="14">
        <f t="shared" si="7"/>
        <v>0</v>
      </c>
      <c r="AF38" s="14">
        <f t="shared" si="8"/>
        <v>0</v>
      </c>
      <c r="AG38" s="14">
        <f t="shared" si="9"/>
        <v>0</v>
      </c>
      <c r="AH38" s="14">
        <f t="shared" si="10"/>
        <v>0</v>
      </c>
      <c r="AI38" s="14">
        <f t="shared" si="11"/>
        <v>0</v>
      </c>
      <c r="AJ38" s="14">
        <f t="shared" si="12"/>
        <v>0</v>
      </c>
      <c r="AK38" s="14">
        <f t="shared" si="13"/>
        <v>0</v>
      </c>
    </row>
    <row r="39" spans="2:37" s="4" customFormat="1" ht="14" customHeight="1">
      <c r="B39" s="59" t="str">
        <f t="shared" si="15"/>
        <v>空間情報学</v>
      </c>
      <c r="C39" s="60">
        <v>0</v>
      </c>
      <c r="D39" s="60">
        <v>0</v>
      </c>
      <c r="E39" s="61">
        <v>0</v>
      </c>
      <c r="F39" s="62">
        <v>0</v>
      </c>
      <c r="G39" s="62">
        <v>0</v>
      </c>
      <c r="H39" s="62">
        <v>9</v>
      </c>
      <c r="I39" s="62">
        <v>0</v>
      </c>
      <c r="J39" s="62">
        <v>9</v>
      </c>
      <c r="K39" s="62">
        <v>0</v>
      </c>
      <c r="L39" s="62">
        <v>0</v>
      </c>
      <c r="M39" s="66">
        <v>4.5</v>
      </c>
      <c r="N39" s="13"/>
      <c r="P39" s="4" t="s">
        <v>33</v>
      </c>
      <c r="Q39" s="4">
        <v>2</v>
      </c>
      <c r="R39" s="4">
        <f t="shared" si="16"/>
        <v>0</v>
      </c>
      <c r="S39" s="4">
        <f t="shared" si="14"/>
        <v>0</v>
      </c>
      <c r="T39" s="14">
        <f t="shared" ref="T39:T72" si="34">E39*$C39</f>
        <v>0</v>
      </c>
      <c r="U39" s="14">
        <f t="shared" si="18"/>
        <v>0</v>
      </c>
      <c r="V39" s="14">
        <f t="shared" si="19"/>
        <v>0</v>
      </c>
      <c r="W39" s="14">
        <f t="shared" si="20"/>
        <v>0</v>
      </c>
      <c r="X39" s="14">
        <f t="shared" si="21"/>
        <v>0</v>
      </c>
      <c r="Y39" s="14">
        <f t="shared" si="22"/>
        <v>0</v>
      </c>
      <c r="Z39" s="14">
        <f t="shared" si="23"/>
        <v>0</v>
      </c>
      <c r="AA39" s="14">
        <f t="shared" si="24"/>
        <v>0</v>
      </c>
      <c r="AB39" s="14">
        <f t="shared" si="25"/>
        <v>0</v>
      </c>
      <c r="AC39" s="14">
        <f t="shared" si="5"/>
        <v>0</v>
      </c>
      <c r="AD39" s="14">
        <f t="shared" si="6"/>
        <v>0</v>
      </c>
      <c r="AE39" s="14">
        <f t="shared" si="7"/>
        <v>0</v>
      </c>
      <c r="AF39" s="14">
        <f t="shared" si="8"/>
        <v>0</v>
      </c>
      <c r="AG39" s="14">
        <f t="shared" si="9"/>
        <v>0</v>
      </c>
      <c r="AH39" s="14">
        <f t="shared" si="10"/>
        <v>0</v>
      </c>
      <c r="AI39" s="14">
        <f t="shared" si="11"/>
        <v>0</v>
      </c>
      <c r="AJ39" s="14">
        <f t="shared" si="12"/>
        <v>0</v>
      </c>
      <c r="AK39" s="14">
        <f t="shared" si="13"/>
        <v>0</v>
      </c>
    </row>
    <row r="40" spans="2:37" s="4" customFormat="1" ht="14" customHeight="1">
      <c r="B40" s="59" t="str">
        <f t="shared" si="15"/>
        <v>空間デザイン学</v>
      </c>
      <c r="C40" s="60">
        <v>0</v>
      </c>
      <c r="D40" s="60">
        <v>0</v>
      </c>
      <c r="E40" s="61">
        <v>0</v>
      </c>
      <c r="F40" s="62">
        <v>2.8125</v>
      </c>
      <c r="G40" s="62">
        <v>0</v>
      </c>
      <c r="H40" s="62">
        <v>5.625</v>
      </c>
      <c r="I40" s="62">
        <v>5.625</v>
      </c>
      <c r="J40" s="62">
        <v>5.625</v>
      </c>
      <c r="K40" s="62">
        <v>0</v>
      </c>
      <c r="L40" s="62">
        <v>0</v>
      </c>
      <c r="M40" s="66">
        <v>2.8125</v>
      </c>
      <c r="N40" s="13"/>
      <c r="P40" s="4" t="s">
        <v>34</v>
      </c>
      <c r="Q40" s="4">
        <v>2</v>
      </c>
      <c r="R40" s="4">
        <f t="shared" si="16"/>
        <v>0</v>
      </c>
      <c r="S40" s="4">
        <f t="shared" si="14"/>
        <v>0</v>
      </c>
      <c r="T40" s="14">
        <f t="shared" si="34"/>
        <v>0</v>
      </c>
      <c r="U40" s="14">
        <f t="shared" si="18"/>
        <v>0</v>
      </c>
      <c r="V40" s="14">
        <f t="shared" si="19"/>
        <v>0</v>
      </c>
      <c r="W40" s="14">
        <f t="shared" si="20"/>
        <v>0</v>
      </c>
      <c r="X40" s="14">
        <f t="shared" si="21"/>
        <v>0</v>
      </c>
      <c r="Y40" s="14">
        <f t="shared" si="22"/>
        <v>0</v>
      </c>
      <c r="Z40" s="14">
        <f t="shared" si="23"/>
        <v>0</v>
      </c>
      <c r="AA40" s="14">
        <f t="shared" si="24"/>
        <v>0</v>
      </c>
      <c r="AB40" s="14">
        <f t="shared" si="25"/>
        <v>0</v>
      </c>
      <c r="AC40" s="14">
        <f t="shared" si="5"/>
        <v>0</v>
      </c>
      <c r="AD40" s="14">
        <f t="shared" si="6"/>
        <v>0</v>
      </c>
      <c r="AE40" s="14">
        <f t="shared" si="7"/>
        <v>0</v>
      </c>
      <c r="AF40" s="14">
        <f t="shared" si="8"/>
        <v>0</v>
      </c>
      <c r="AG40" s="14">
        <f t="shared" si="9"/>
        <v>0</v>
      </c>
      <c r="AH40" s="14">
        <f t="shared" si="10"/>
        <v>0</v>
      </c>
      <c r="AI40" s="14">
        <f t="shared" si="11"/>
        <v>0</v>
      </c>
      <c r="AJ40" s="14">
        <f t="shared" si="12"/>
        <v>0</v>
      </c>
      <c r="AK40" s="14">
        <f t="shared" si="13"/>
        <v>0</v>
      </c>
    </row>
    <row r="41" spans="2:37" s="4" customFormat="1" ht="14" customHeight="1">
      <c r="B41" s="59" t="str">
        <f t="shared" si="15"/>
        <v>都市施設学</v>
      </c>
      <c r="C41" s="60">
        <v>0</v>
      </c>
      <c r="D41" s="60">
        <v>0</v>
      </c>
      <c r="E41" s="61">
        <v>0</v>
      </c>
      <c r="F41" s="62">
        <v>5.625</v>
      </c>
      <c r="G41" s="62">
        <v>0</v>
      </c>
      <c r="H41" s="62">
        <v>5.625</v>
      </c>
      <c r="I41" s="62">
        <v>2.8125</v>
      </c>
      <c r="J41" s="62">
        <v>5.625</v>
      </c>
      <c r="K41" s="62">
        <v>0</v>
      </c>
      <c r="L41" s="62">
        <v>0</v>
      </c>
      <c r="M41" s="66">
        <v>2.8125</v>
      </c>
      <c r="N41" s="13"/>
      <c r="P41" s="4" t="s">
        <v>35</v>
      </c>
      <c r="Q41" s="4">
        <v>2</v>
      </c>
      <c r="R41" s="4">
        <f t="shared" si="16"/>
        <v>0</v>
      </c>
      <c r="S41" s="4">
        <f t="shared" si="14"/>
        <v>0</v>
      </c>
      <c r="T41" s="14">
        <f t="shared" si="34"/>
        <v>0</v>
      </c>
      <c r="U41" s="14">
        <f t="shared" si="18"/>
        <v>0</v>
      </c>
      <c r="V41" s="14">
        <f t="shared" si="19"/>
        <v>0</v>
      </c>
      <c r="W41" s="14">
        <f t="shared" si="20"/>
        <v>0</v>
      </c>
      <c r="X41" s="14">
        <f t="shared" si="21"/>
        <v>0</v>
      </c>
      <c r="Y41" s="14">
        <f t="shared" si="22"/>
        <v>0</v>
      </c>
      <c r="Z41" s="14">
        <f t="shared" si="23"/>
        <v>0</v>
      </c>
      <c r="AA41" s="14">
        <f t="shared" si="24"/>
        <v>0</v>
      </c>
      <c r="AB41" s="14">
        <f t="shared" si="25"/>
        <v>0</v>
      </c>
      <c r="AC41" s="14">
        <f t="shared" si="5"/>
        <v>0</v>
      </c>
      <c r="AD41" s="14">
        <f t="shared" si="6"/>
        <v>0</v>
      </c>
      <c r="AE41" s="14">
        <f t="shared" si="7"/>
        <v>0</v>
      </c>
      <c r="AF41" s="14">
        <f t="shared" si="8"/>
        <v>0</v>
      </c>
      <c r="AG41" s="14">
        <f t="shared" si="9"/>
        <v>0</v>
      </c>
      <c r="AH41" s="14">
        <f t="shared" si="10"/>
        <v>0</v>
      </c>
      <c r="AI41" s="14">
        <f t="shared" si="11"/>
        <v>0</v>
      </c>
      <c r="AJ41" s="14">
        <f t="shared" si="12"/>
        <v>0</v>
      </c>
      <c r="AK41" s="14">
        <f t="shared" si="13"/>
        <v>0</v>
      </c>
    </row>
    <row r="42" spans="2:37" s="4" customFormat="1" ht="14" customHeight="1">
      <c r="B42" s="101" t="str">
        <f t="shared" si="15"/>
        <v>社会資本計画学</v>
      </c>
      <c r="C42" s="102">
        <v>0</v>
      </c>
      <c r="D42" s="102">
        <v>0</v>
      </c>
      <c r="E42" s="103"/>
      <c r="F42" s="104"/>
      <c r="G42" s="104"/>
      <c r="H42" s="104"/>
      <c r="I42" s="104"/>
      <c r="J42" s="104"/>
      <c r="K42" s="104"/>
      <c r="L42" s="104"/>
      <c r="M42" s="105"/>
      <c r="N42" s="13"/>
      <c r="P42" s="5" t="s">
        <v>103</v>
      </c>
      <c r="Q42" s="4">
        <v>2</v>
      </c>
      <c r="R42" s="4">
        <f t="shared" si="16"/>
        <v>0</v>
      </c>
      <c r="S42" s="4">
        <f t="shared" si="14"/>
        <v>0</v>
      </c>
      <c r="T42" s="14">
        <f t="shared" ref="T42" si="35">E42*$C42</f>
        <v>0</v>
      </c>
      <c r="U42" s="14">
        <f t="shared" ref="U42" si="36">F42*$C42</f>
        <v>0</v>
      </c>
      <c r="V42" s="14">
        <f t="shared" ref="V42" si="37">G42*$C42</f>
        <v>0</v>
      </c>
      <c r="W42" s="14">
        <f t="shared" ref="W42" si="38">H42*$C42</f>
        <v>0</v>
      </c>
      <c r="X42" s="14">
        <f t="shared" ref="X42" si="39">I42*$C42</f>
        <v>0</v>
      </c>
      <c r="Y42" s="14">
        <f t="shared" ref="Y42" si="40">J42*$C42</f>
        <v>0</v>
      </c>
      <c r="Z42" s="14">
        <f t="shared" ref="Z42" si="41">K42*$C42</f>
        <v>0</v>
      </c>
      <c r="AA42" s="14">
        <f t="shared" ref="AA42" si="42">L42*$C42</f>
        <v>0</v>
      </c>
      <c r="AB42" s="14">
        <f t="shared" ref="AB42" si="43">M42*$C42</f>
        <v>0</v>
      </c>
      <c r="AC42" s="14">
        <f t="shared" ref="AC42" si="44">$D42*E42</f>
        <v>0</v>
      </c>
      <c r="AD42" s="14">
        <f t="shared" ref="AD42" si="45">$D42*F42</f>
        <v>0</v>
      </c>
      <c r="AE42" s="14">
        <f t="shared" ref="AE42" si="46">$D42*G42</f>
        <v>0</v>
      </c>
      <c r="AF42" s="14">
        <f t="shared" ref="AF42" si="47">$D42*H42</f>
        <v>0</v>
      </c>
      <c r="AG42" s="14">
        <f t="shared" ref="AG42" si="48">$D42*I42</f>
        <v>0</v>
      </c>
      <c r="AH42" s="14">
        <f t="shared" ref="AH42" si="49">$D42*J42</f>
        <v>0</v>
      </c>
      <c r="AI42" s="14">
        <f t="shared" ref="AI42" si="50">$D42*K42</f>
        <v>0</v>
      </c>
      <c r="AJ42" s="14">
        <f t="shared" ref="AJ42" si="51">$D42*L42</f>
        <v>0</v>
      </c>
      <c r="AK42" s="14">
        <f t="shared" ref="AK42" si="52">$D42*M42</f>
        <v>0</v>
      </c>
    </row>
    <row r="43" spans="2:37" s="4" customFormat="1" ht="14" customHeight="1">
      <c r="B43" s="59" t="str">
        <f t="shared" si="15"/>
        <v>交通計画学</v>
      </c>
      <c r="C43" s="60">
        <v>0</v>
      </c>
      <c r="D43" s="60">
        <v>0</v>
      </c>
      <c r="E43" s="61">
        <v>0</v>
      </c>
      <c r="F43" s="62">
        <v>3.8</v>
      </c>
      <c r="G43" s="62">
        <v>3.75</v>
      </c>
      <c r="H43" s="62">
        <v>7.5</v>
      </c>
      <c r="I43" s="62"/>
      <c r="J43" s="62">
        <v>7.5</v>
      </c>
      <c r="K43" s="62">
        <v>0</v>
      </c>
      <c r="L43" s="62">
        <v>0</v>
      </c>
      <c r="M43" s="66"/>
      <c r="N43" s="13"/>
      <c r="P43" s="4" t="s">
        <v>38</v>
      </c>
      <c r="Q43" s="4">
        <v>2</v>
      </c>
      <c r="R43" s="4">
        <f t="shared" ref="R43:R74" si="53">C43*Q43</f>
        <v>0</v>
      </c>
      <c r="S43" s="4">
        <f t="shared" ref="S43:S74" si="54">D43*Q43</f>
        <v>0</v>
      </c>
      <c r="T43" s="14">
        <f t="shared" si="34"/>
        <v>0</v>
      </c>
      <c r="U43" s="14">
        <f t="shared" si="18"/>
        <v>0</v>
      </c>
      <c r="V43" s="14">
        <f t="shared" si="19"/>
        <v>0</v>
      </c>
      <c r="W43" s="14">
        <f t="shared" si="20"/>
        <v>0</v>
      </c>
      <c r="X43" s="14">
        <f t="shared" si="21"/>
        <v>0</v>
      </c>
      <c r="Y43" s="14">
        <f t="shared" si="22"/>
        <v>0</v>
      </c>
      <c r="Z43" s="14">
        <f t="shared" si="23"/>
        <v>0</v>
      </c>
      <c r="AA43" s="14">
        <f t="shared" si="24"/>
        <v>0</v>
      </c>
      <c r="AB43" s="14">
        <f t="shared" si="25"/>
        <v>0</v>
      </c>
      <c r="AC43" s="14">
        <f t="shared" si="5"/>
        <v>0</v>
      </c>
      <c r="AD43" s="14">
        <f t="shared" si="6"/>
        <v>0</v>
      </c>
      <c r="AE43" s="14">
        <f t="shared" si="7"/>
        <v>0</v>
      </c>
      <c r="AF43" s="14">
        <f t="shared" si="8"/>
        <v>0</v>
      </c>
      <c r="AG43" s="14">
        <f t="shared" si="9"/>
        <v>0</v>
      </c>
      <c r="AH43" s="14">
        <f t="shared" si="10"/>
        <v>0</v>
      </c>
      <c r="AI43" s="14">
        <f t="shared" si="11"/>
        <v>0</v>
      </c>
      <c r="AJ43" s="14">
        <f t="shared" si="12"/>
        <v>0</v>
      </c>
      <c r="AK43" s="14">
        <f t="shared" si="13"/>
        <v>0</v>
      </c>
    </row>
    <row r="44" spans="2:37" s="4" customFormat="1" ht="14" customHeight="1">
      <c r="B44" s="67" t="str">
        <f t="shared" si="15"/>
        <v>都市・地域計画</v>
      </c>
      <c r="C44" s="68">
        <v>0</v>
      </c>
      <c r="D44" s="68">
        <v>0</v>
      </c>
      <c r="E44" s="69">
        <v>0</v>
      </c>
      <c r="F44" s="70">
        <v>7.5</v>
      </c>
      <c r="G44" s="70">
        <v>0</v>
      </c>
      <c r="H44" s="70">
        <v>7.5</v>
      </c>
      <c r="I44" s="70">
        <v>0</v>
      </c>
      <c r="J44" s="70">
        <v>3.75</v>
      </c>
      <c r="K44" s="70">
        <v>0</v>
      </c>
      <c r="L44" s="70">
        <v>0</v>
      </c>
      <c r="M44" s="71">
        <v>3.75</v>
      </c>
      <c r="N44" s="13"/>
      <c r="P44" s="4" t="s">
        <v>39</v>
      </c>
      <c r="Q44" s="4">
        <v>2</v>
      </c>
      <c r="R44" s="4">
        <f t="shared" si="53"/>
        <v>0</v>
      </c>
      <c r="S44" s="4">
        <f t="shared" si="54"/>
        <v>0</v>
      </c>
      <c r="T44" s="14">
        <f t="shared" si="34"/>
        <v>0</v>
      </c>
      <c r="U44" s="14">
        <f t="shared" si="18"/>
        <v>0</v>
      </c>
      <c r="V44" s="14">
        <f t="shared" si="19"/>
        <v>0</v>
      </c>
      <c r="W44" s="14">
        <f t="shared" si="20"/>
        <v>0</v>
      </c>
      <c r="X44" s="14">
        <f t="shared" si="21"/>
        <v>0</v>
      </c>
      <c r="Y44" s="14">
        <f t="shared" si="22"/>
        <v>0</v>
      </c>
      <c r="Z44" s="14">
        <f t="shared" si="23"/>
        <v>0</v>
      </c>
      <c r="AA44" s="14">
        <f t="shared" si="24"/>
        <v>0</v>
      </c>
      <c r="AB44" s="14">
        <f t="shared" si="25"/>
        <v>0</v>
      </c>
      <c r="AC44" s="14">
        <f t="shared" si="5"/>
        <v>0</v>
      </c>
      <c r="AD44" s="14">
        <f t="shared" si="6"/>
        <v>0</v>
      </c>
      <c r="AE44" s="14">
        <f t="shared" si="7"/>
        <v>0</v>
      </c>
      <c r="AF44" s="14">
        <f t="shared" si="8"/>
        <v>0</v>
      </c>
      <c r="AG44" s="14">
        <f t="shared" si="9"/>
        <v>0</v>
      </c>
      <c r="AH44" s="14">
        <f t="shared" si="10"/>
        <v>0</v>
      </c>
      <c r="AI44" s="14">
        <f t="shared" si="11"/>
        <v>0</v>
      </c>
      <c r="AJ44" s="14">
        <f t="shared" si="12"/>
        <v>0</v>
      </c>
      <c r="AK44" s="14">
        <f t="shared" si="13"/>
        <v>0</v>
      </c>
    </row>
    <row r="45" spans="2:37" s="4" customFormat="1" ht="14" customHeight="1">
      <c r="B45" s="77" t="str">
        <f t="shared" si="15"/>
        <v>構造力学Ｉa</v>
      </c>
      <c r="C45" s="78">
        <v>0</v>
      </c>
      <c r="D45" s="78">
        <v>0</v>
      </c>
      <c r="E45" s="79">
        <v>0</v>
      </c>
      <c r="F45" s="65">
        <v>0</v>
      </c>
      <c r="G45" s="65">
        <v>0</v>
      </c>
      <c r="H45" s="65">
        <v>22.5</v>
      </c>
      <c r="I45" s="65">
        <v>0</v>
      </c>
      <c r="J45" s="65">
        <v>0</v>
      </c>
      <c r="K45" s="65">
        <v>0</v>
      </c>
      <c r="L45" s="65">
        <v>0</v>
      </c>
      <c r="M45" s="80">
        <v>0</v>
      </c>
      <c r="N45" s="13"/>
      <c r="P45" s="4" t="s">
        <v>40</v>
      </c>
      <c r="Q45" s="4">
        <v>2</v>
      </c>
      <c r="R45" s="4">
        <f t="shared" si="53"/>
        <v>0</v>
      </c>
      <c r="S45" s="4">
        <f t="shared" si="54"/>
        <v>0</v>
      </c>
      <c r="T45" s="14">
        <f t="shared" si="34"/>
        <v>0</v>
      </c>
      <c r="U45" s="14">
        <f t="shared" si="18"/>
        <v>0</v>
      </c>
      <c r="V45" s="14">
        <f t="shared" si="19"/>
        <v>0</v>
      </c>
      <c r="W45" s="14">
        <f t="shared" si="20"/>
        <v>0</v>
      </c>
      <c r="X45" s="14">
        <f t="shared" si="21"/>
        <v>0</v>
      </c>
      <c r="Y45" s="14">
        <f t="shared" si="22"/>
        <v>0</v>
      </c>
      <c r="Z45" s="14">
        <f t="shared" si="23"/>
        <v>0</v>
      </c>
      <c r="AA45" s="14">
        <f t="shared" si="24"/>
        <v>0</v>
      </c>
      <c r="AB45" s="14">
        <f t="shared" si="25"/>
        <v>0</v>
      </c>
      <c r="AC45" s="14">
        <f t="shared" si="5"/>
        <v>0</v>
      </c>
      <c r="AD45" s="14">
        <f t="shared" si="6"/>
        <v>0</v>
      </c>
      <c r="AE45" s="14">
        <f t="shared" si="7"/>
        <v>0</v>
      </c>
      <c r="AF45" s="14">
        <f t="shared" si="8"/>
        <v>0</v>
      </c>
      <c r="AG45" s="14">
        <f t="shared" si="9"/>
        <v>0</v>
      </c>
      <c r="AH45" s="14">
        <f t="shared" si="10"/>
        <v>0</v>
      </c>
      <c r="AI45" s="14">
        <f t="shared" si="11"/>
        <v>0</v>
      </c>
      <c r="AJ45" s="14">
        <f t="shared" si="12"/>
        <v>0</v>
      </c>
      <c r="AK45" s="14">
        <f t="shared" si="13"/>
        <v>0</v>
      </c>
    </row>
    <row r="46" spans="2:37" s="4" customFormat="1" ht="14" customHeight="1">
      <c r="B46" s="59" t="str">
        <f t="shared" si="15"/>
        <v>構造力学Ｉa演習</v>
      </c>
      <c r="C46" s="60">
        <v>0</v>
      </c>
      <c r="D46" s="60">
        <v>0</v>
      </c>
      <c r="E46" s="61">
        <v>0</v>
      </c>
      <c r="F46" s="62">
        <v>0</v>
      </c>
      <c r="G46" s="62">
        <v>0</v>
      </c>
      <c r="H46" s="62">
        <v>11.25</v>
      </c>
      <c r="I46" s="62">
        <v>0</v>
      </c>
      <c r="J46" s="62">
        <v>0</v>
      </c>
      <c r="K46" s="62">
        <v>0</v>
      </c>
      <c r="L46" s="62">
        <v>0</v>
      </c>
      <c r="M46" s="66">
        <v>11.25</v>
      </c>
      <c r="N46" s="13"/>
      <c r="P46" s="4" t="s">
        <v>41</v>
      </c>
      <c r="Q46" s="4">
        <v>1</v>
      </c>
      <c r="R46" s="4">
        <f t="shared" si="53"/>
        <v>0</v>
      </c>
      <c r="S46" s="4">
        <f t="shared" si="54"/>
        <v>0</v>
      </c>
      <c r="T46" s="14">
        <f t="shared" si="34"/>
        <v>0</v>
      </c>
      <c r="U46" s="14">
        <f t="shared" si="18"/>
        <v>0</v>
      </c>
      <c r="V46" s="14">
        <f t="shared" si="19"/>
        <v>0</v>
      </c>
      <c r="W46" s="14">
        <f t="shared" si="20"/>
        <v>0</v>
      </c>
      <c r="X46" s="14">
        <f t="shared" si="21"/>
        <v>0</v>
      </c>
      <c r="Y46" s="14">
        <f t="shared" si="22"/>
        <v>0</v>
      </c>
      <c r="Z46" s="14">
        <f t="shared" si="23"/>
        <v>0</v>
      </c>
      <c r="AA46" s="14">
        <f t="shared" si="24"/>
        <v>0</v>
      </c>
      <c r="AB46" s="14">
        <f t="shared" si="25"/>
        <v>0</v>
      </c>
      <c r="AC46" s="14">
        <f t="shared" si="5"/>
        <v>0</v>
      </c>
      <c r="AD46" s="14">
        <f t="shared" si="6"/>
        <v>0</v>
      </c>
      <c r="AE46" s="14">
        <f t="shared" si="7"/>
        <v>0</v>
      </c>
      <c r="AF46" s="14">
        <f t="shared" si="8"/>
        <v>0</v>
      </c>
      <c r="AG46" s="14">
        <f t="shared" si="9"/>
        <v>0</v>
      </c>
      <c r="AH46" s="14">
        <f t="shared" si="10"/>
        <v>0</v>
      </c>
      <c r="AI46" s="14">
        <f t="shared" si="11"/>
        <v>0</v>
      </c>
      <c r="AJ46" s="14">
        <f t="shared" si="12"/>
        <v>0</v>
      </c>
      <c r="AK46" s="14">
        <f t="shared" si="13"/>
        <v>0</v>
      </c>
    </row>
    <row r="47" spans="2:37" s="4" customFormat="1" ht="14" customHeight="1">
      <c r="B47" s="59" t="str">
        <f t="shared" si="15"/>
        <v>構造力学Ib</v>
      </c>
      <c r="C47" s="60">
        <v>0</v>
      </c>
      <c r="D47" s="60">
        <v>0</v>
      </c>
      <c r="E47" s="61">
        <v>0</v>
      </c>
      <c r="F47" s="62">
        <v>0</v>
      </c>
      <c r="G47" s="62">
        <v>0</v>
      </c>
      <c r="H47" s="62">
        <v>22.5</v>
      </c>
      <c r="I47" s="62">
        <v>0</v>
      </c>
      <c r="J47" s="62">
        <v>0</v>
      </c>
      <c r="K47" s="62">
        <v>0</v>
      </c>
      <c r="L47" s="62">
        <v>0</v>
      </c>
      <c r="M47" s="66">
        <v>0</v>
      </c>
      <c r="N47" s="13"/>
      <c r="P47" s="4" t="s">
        <v>42</v>
      </c>
      <c r="Q47" s="4">
        <v>2</v>
      </c>
      <c r="R47" s="4">
        <f t="shared" si="53"/>
        <v>0</v>
      </c>
      <c r="S47" s="4">
        <f t="shared" si="54"/>
        <v>0</v>
      </c>
      <c r="T47" s="14">
        <f t="shared" si="34"/>
        <v>0</v>
      </c>
      <c r="U47" s="14">
        <f t="shared" si="18"/>
        <v>0</v>
      </c>
      <c r="V47" s="14">
        <f t="shared" si="19"/>
        <v>0</v>
      </c>
      <c r="W47" s="14">
        <f t="shared" si="20"/>
        <v>0</v>
      </c>
      <c r="X47" s="14">
        <f t="shared" si="21"/>
        <v>0</v>
      </c>
      <c r="Y47" s="14">
        <f t="shared" si="22"/>
        <v>0</v>
      </c>
      <c r="Z47" s="14">
        <f t="shared" si="23"/>
        <v>0</v>
      </c>
      <c r="AA47" s="14">
        <f t="shared" si="24"/>
        <v>0</v>
      </c>
      <c r="AB47" s="14">
        <f t="shared" si="25"/>
        <v>0</v>
      </c>
      <c r="AC47" s="14">
        <f t="shared" si="5"/>
        <v>0</v>
      </c>
      <c r="AD47" s="14">
        <f t="shared" si="6"/>
        <v>0</v>
      </c>
      <c r="AE47" s="14">
        <f t="shared" si="7"/>
        <v>0</v>
      </c>
      <c r="AF47" s="14">
        <f t="shared" si="8"/>
        <v>0</v>
      </c>
      <c r="AG47" s="14">
        <f t="shared" si="9"/>
        <v>0</v>
      </c>
      <c r="AH47" s="14">
        <f t="shared" si="10"/>
        <v>0</v>
      </c>
      <c r="AI47" s="14">
        <f t="shared" si="11"/>
        <v>0</v>
      </c>
      <c r="AJ47" s="14">
        <f t="shared" si="12"/>
        <v>0</v>
      </c>
      <c r="AK47" s="14">
        <f t="shared" si="13"/>
        <v>0</v>
      </c>
    </row>
    <row r="48" spans="2:37" s="4" customFormat="1" ht="14" customHeight="1">
      <c r="B48" s="59" t="str">
        <f t="shared" si="15"/>
        <v>構造力学Ib演習</v>
      </c>
      <c r="C48" s="60">
        <v>0</v>
      </c>
      <c r="D48" s="60">
        <v>0</v>
      </c>
      <c r="E48" s="61">
        <v>0</v>
      </c>
      <c r="F48" s="62">
        <v>0</v>
      </c>
      <c r="G48" s="62">
        <v>0</v>
      </c>
      <c r="H48" s="62">
        <v>11.25</v>
      </c>
      <c r="I48" s="62">
        <v>0</v>
      </c>
      <c r="J48" s="62">
        <v>0</v>
      </c>
      <c r="K48" s="62">
        <v>0</v>
      </c>
      <c r="L48" s="62">
        <v>0</v>
      </c>
      <c r="M48" s="66">
        <v>11.25</v>
      </c>
      <c r="N48" s="13"/>
      <c r="P48" s="4" t="s">
        <v>43</v>
      </c>
      <c r="Q48" s="4">
        <v>1</v>
      </c>
      <c r="R48" s="4">
        <f t="shared" si="53"/>
        <v>0</v>
      </c>
      <c r="S48" s="4">
        <f t="shared" si="54"/>
        <v>0</v>
      </c>
      <c r="T48" s="14">
        <f t="shared" si="34"/>
        <v>0</v>
      </c>
      <c r="U48" s="14">
        <f t="shared" si="18"/>
        <v>0</v>
      </c>
      <c r="V48" s="14">
        <f t="shared" si="19"/>
        <v>0</v>
      </c>
      <c r="W48" s="14">
        <f t="shared" si="20"/>
        <v>0</v>
      </c>
      <c r="X48" s="14">
        <f t="shared" si="21"/>
        <v>0</v>
      </c>
      <c r="Y48" s="14">
        <f t="shared" si="22"/>
        <v>0</v>
      </c>
      <c r="Z48" s="14">
        <f t="shared" si="23"/>
        <v>0</v>
      </c>
      <c r="AA48" s="14">
        <f t="shared" si="24"/>
        <v>0</v>
      </c>
      <c r="AB48" s="14">
        <f t="shared" si="25"/>
        <v>0</v>
      </c>
      <c r="AC48" s="14">
        <f t="shared" si="5"/>
        <v>0</v>
      </c>
      <c r="AD48" s="14">
        <f t="shared" si="6"/>
        <v>0</v>
      </c>
      <c r="AE48" s="14">
        <f t="shared" si="7"/>
        <v>0</v>
      </c>
      <c r="AF48" s="14">
        <f t="shared" si="8"/>
        <v>0</v>
      </c>
      <c r="AG48" s="14">
        <f t="shared" si="9"/>
        <v>0</v>
      </c>
      <c r="AH48" s="14">
        <f t="shared" si="10"/>
        <v>0</v>
      </c>
      <c r="AI48" s="14">
        <f t="shared" si="11"/>
        <v>0</v>
      </c>
      <c r="AJ48" s="14">
        <f t="shared" si="12"/>
        <v>0</v>
      </c>
      <c r="AK48" s="14">
        <f t="shared" si="13"/>
        <v>0</v>
      </c>
    </row>
    <row r="49" spans="2:37" s="4" customFormat="1" ht="14" customHeight="1">
      <c r="B49" s="59" t="str">
        <f t="shared" si="15"/>
        <v>応用構造力学</v>
      </c>
      <c r="C49" s="60">
        <v>0</v>
      </c>
      <c r="D49" s="60">
        <v>0</v>
      </c>
      <c r="E49" s="61">
        <v>0</v>
      </c>
      <c r="F49" s="62">
        <v>0</v>
      </c>
      <c r="G49" s="62">
        <v>7.5</v>
      </c>
      <c r="H49" s="62">
        <v>15</v>
      </c>
      <c r="I49" s="62">
        <v>0</v>
      </c>
      <c r="J49" s="62">
        <v>0</v>
      </c>
      <c r="K49" s="62">
        <v>0</v>
      </c>
      <c r="L49" s="62">
        <v>0</v>
      </c>
      <c r="M49" s="66">
        <v>0</v>
      </c>
      <c r="N49" s="13"/>
      <c r="P49" s="4" t="s">
        <v>44</v>
      </c>
      <c r="Q49" s="4">
        <v>2</v>
      </c>
      <c r="R49" s="4">
        <f t="shared" si="53"/>
        <v>0</v>
      </c>
      <c r="S49" s="4">
        <f t="shared" si="54"/>
        <v>0</v>
      </c>
      <c r="T49" s="14">
        <f t="shared" si="34"/>
        <v>0</v>
      </c>
      <c r="U49" s="14">
        <f t="shared" si="18"/>
        <v>0</v>
      </c>
      <c r="V49" s="14">
        <f t="shared" si="19"/>
        <v>0</v>
      </c>
      <c r="W49" s="14">
        <f t="shared" si="20"/>
        <v>0</v>
      </c>
      <c r="X49" s="14">
        <f t="shared" si="21"/>
        <v>0</v>
      </c>
      <c r="Y49" s="14">
        <f t="shared" si="22"/>
        <v>0</v>
      </c>
      <c r="Z49" s="14">
        <f t="shared" si="23"/>
        <v>0</v>
      </c>
      <c r="AA49" s="14">
        <f t="shared" si="24"/>
        <v>0</v>
      </c>
      <c r="AB49" s="14">
        <f t="shared" si="25"/>
        <v>0</v>
      </c>
      <c r="AC49" s="14">
        <f t="shared" si="5"/>
        <v>0</v>
      </c>
      <c r="AD49" s="14">
        <f t="shared" si="6"/>
        <v>0</v>
      </c>
      <c r="AE49" s="14">
        <f t="shared" si="7"/>
        <v>0</v>
      </c>
      <c r="AF49" s="14">
        <f t="shared" si="8"/>
        <v>0</v>
      </c>
      <c r="AG49" s="14">
        <f t="shared" si="9"/>
        <v>0</v>
      </c>
      <c r="AH49" s="14">
        <f t="shared" si="10"/>
        <v>0</v>
      </c>
      <c r="AI49" s="14">
        <f t="shared" si="11"/>
        <v>0</v>
      </c>
      <c r="AJ49" s="14">
        <f t="shared" si="12"/>
        <v>0</v>
      </c>
      <c r="AK49" s="14">
        <f t="shared" si="13"/>
        <v>0</v>
      </c>
    </row>
    <row r="50" spans="2:37" s="4" customFormat="1" ht="14" customHeight="1">
      <c r="B50" s="59" t="str">
        <f t="shared" si="15"/>
        <v>基礎計算力学</v>
      </c>
      <c r="C50" s="60">
        <v>0</v>
      </c>
      <c r="D50" s="60">
        <v>0</v>
      </c>
      <c r="E50" s="61">
        <v>0</v>
      </c>
      <c r="F50" s="62">
        <v>0</v>
      </c>
      <c r="G50" s="62">
        <v>7.5</v>
      </c>
      <c r="H50" s="62">
        <v>15</v>
      </c>
      <c r="I50" s="62">
        <v>0</v>
      </c>
      <c r="J50" s="62">
        <v>0</v>
      </c>
      <c r="K50" s="62">
        <v>0</v>
      </c>
      <c r="L50" s="62">
        <v>0</v>
      </c>
      <c r="M50" s="66">
        <v>0</v>
      </c>
      <c r="N50" s="13"/>
      <c r="P50" s="4" t="s">
        <v>45</v>
      </c>
      <c r="Q50" s="4">
        <v>2</v>
      </c>
      <c r="R50" s="4">
        <f t="shared" si="53"/>
        <v>0</v>
      </c>
      <c r="S50" s="4">
        <f t="shared" si="54"/>
        <v>0</v>
      </c>
      <c r="T50" s="14">
        <f t="shared" si="34"/>
        <v>0</v>
      </c>
      <c r="U50" s="14">
        <f t="shared" si="18"/>
        <v>0</v>
      </c>
      <c r="V50" s="14">
        <f t="shared" si="19"/>
        <v>0</v>
      </c>
      <c r="W50" s="14">
        <f t="shared" si="20"/>
        <v>0</v>
      </c>
      <c r="X50" s="14">
        <f t="shared" si="21"/>
        <v>0</v>
      </c>
      <c r="Y50" s="14">
        <f t="shared" si="22"/>
        <v>0</v>
      </c>
      <c r="Z50" s="14">
        <f t="shared" si="23"/>
        <v>0</v>
      </c>
      <c r="AA50" s="14">
        <f t="shared" si="24"/>
        <v>0</v>
      </c>
      <c r="AB50" s="14">
        <f t="shared" si="25"/>
        <v>0</v>
      </c>
      <c r="AC50" s="14">
        <f t="shared" si="5"/>
        <v>0</v>
      </c>
      <c r="AD50" s="14">
        <f t="shared" si="6"/>
        <v>0</v>
      </c>
      <c r="AE50" s="14">
        <f t="shared" si="7"/>
        <v>0</v>
      </c>
      <c r="AF50" s="14">
        <f t="shared" si="8"/>
        <v>0</v>
      </c>
      <c r="AG50" s="14">
        <f t="shared" si="9"/>
        <v>0</v>
      </c>
      <c r="AH50" s="14">
        <f t="shared" si="10"/>
        <v>0</v>
      </c>
      <c r="AI50" s="14">
        <f t="shared" si="11"/>
        <v>0</v>
      </c>
      <c r="AJ50" s="14">
        <f t="shared" si="12"/>
        <v>0</v>
      </c>
      <c r="AK50" s="14">
        <f t="shared" si="13"/>
        <v>0</v>
      </c>
    </row>
    <row r="51" spans="2:37" s="4" customFormat="1" ht="14" customHeight="1">
      <c r="B51" s="59" t="str">
        <f t="shared" si="15"/>
        <v>橋梁工学a</v>
      </c>
      <c r="C51" s="60">
        <v>0</v>
      </c>
      <c r="D51" s="60">
        <v>0</v>
      </c>
      <c r="E51" s="61">
        <v>0</v>
      </c>
      <c r="F51" s="62">
        <v>4.5</v>
      </c>
      <c r="G51" s="62">
        <v>0</v>
      </c>
      <c r="H51" s="62">
        <v>9</v>
      </c>
      <c r="I51" s="62">
        <v>0</v>
      </c>
      <c r="J51" s="62">
        <v>4.5</v>
      </c>
      <c r="K51" s="62">
        <v>0</v>
      </c>
      <c r="L51" s="62">
        <v>0</v>
      </c>
      <c r="M51" s="66">
        <v>4.5</v>
      </c>
      <c r="N51" s="13"/>
      <c r="P51" s="4" t="s">
        <v>46</v>
      </c>
      <c r="Q51" s="4">
        <v>2</v>
      </c>
      <c r="R51" s="4">
        <f t="shared" si="53"/>
        <v>0</v>
      </c>
      <c r="S51" s="4">
        <f t="shared" si="54"/>
        <v>0</v>
      </c>
      <c r="T51" s="14">
        <f t="shared" si="34"/>
        <v>0</v>
      </c>
      <c r="U51" s="14">
        <f t="shared" si="18"/>
        <v>0</v>
      </c>
      <c r="V51" s="14">
        <f t="shared" si="19"/>
        <v>0</v>
      </c>
      <c r="W51" s="14">
        <f t="shared" si="20"/>
        <v>0</v>
      </c>
      <c r="X51" s="14">
        <f t="shared" si="21"/>
        <v>0</v>
      </c>
      <c r="Y51" s="14">
        <f t="shared" si="22"/>
        <v>0</v>
      </c>
      <c r="Z51" s="14">
        <f t="shared" si="23"/>
        <v>0</v>
      </c>
      <c r="AA51" s="14">
        <f t="shared" si="24"/>
        <v>0</v>
      </c>
      <c r="AB51" s="14">
        <f t="shared" si="25"/>
        <v>0</v>
      </c>
      <c r="AC51" s="14">
        <f t="shared" si="5"/>
        <v>0</v>
      </c>
      <c r="AD51" s="14">
        <f t="shared" si="6"/>
        <v>0</v>
      </c>
      <c r="AE51" s="14">
        <f t="shared" si="7"/>
        <v>0</v>
      </c>
      <c r="AF51" s="14">
        <f t="shared" si="8"/>
        <v>0</v>
      </c>
      <c r="AG51" s="14">
        <f t="shared" si="9"/>
        <v>0</v>
      </c>
      <c r="AH51" s="14">
        <f t="shared" si="10"/>
        <v>0</v>
      </c>
      <c r="AI51" s="14">
        <f t="shared" si="11"/>
        <v>0</v>
      </c>
      <c r="AJ51" s="14">
        <f t="shared" si="12"/>
        <v>0</v>
      </c>
      <c r="AK51" s="14">
        <f t="shared" si="13"/>
        <v>0</v>
      </c>
    </row>
    <row r="52" spans="2:37" s="4" customFormat="1" ht="14" customHeight="1">
      <c r="B52" s="59" t="str">
        <f t="shared" si="15"/>
        <v>橋梁工学b</v>
      </c>
      <c r="C52" s="60">
        <v>0</v>
      </c>
      <c r="D52" s="60">
        <v>0</v>
      </c>
      <c r="E52" s="61">
        <v>0</v>
      </c>
      <c r="F52" s="62">
        <v>4.5</v>
      </c>
      <c r="G52" s="62">
        <v>0</v>
      </c>
      <c r="H52" s="62">
        <v>9</v>
      </c>
      <c r="I52" s="62">
        <v>0</v>
      </c>
      <c r="J52" s="62">
        <v>4.5</v>
      </c>
      <c r="K52" s="62">
        <v>0</v>
      </c>
      <c r="L52" s="62">
        <v>0</v>
      </c>
      <c r="M52" s="66">
        <v>4.5</v>
      </c>
      <c r="N52" s="13"/>
      <c r="P52" s="4" t="s">
        <v>47</v>
      </c>
      <c r="Q52" s="4">
        <v>2</v>
      </c>
      <c r="R52" s="4">
        <f t="shared" si="53"/>
        <v>0</v>
      </c>
      <c r="S52" s="4">
        <f t="shared" si="54"/>
        <v>0</v>
      </c>
      <c r="T52" s="14">
        <f t="shared" si="34"/>
        <v>0</v>
      </c>
      <c r="U52" s="14">
        <f t="shared" si="18"/>
        <v>0</v>
      </c>
      <c r="V52" s="14">
        <f t="shared" si="19"/>
        <v>0</v>
      </c>
      <c r="W52" s="14">
        <f t="shared" si="20"/>
        <v>0</v>
      </c>
      <c r="X52" s="14">
        <f t="shared" si="21"/>
        <v>0</v>
      </c>
      <c r="Y52" s="14">
        <f t="shared" si="22"/>
        <v>0</v>
      </c>
      <c r="Z52" s="14">
        <f t="shared" si="23"/>
        <v>0</v>
      </c>
      <c r="AA52" s="14">
        <f t="shared" si="24"/>
        <v>0</v>
      </c>
      <c r="AB52" s="14">
        <f t="shared" si="25"/>
        <v>0</v>
      </c>
      <c r="AC52" s="14">
        <f t="shared" si="5"/>
        <v>0</v>
      </c>
      <c r="AD52" s="14">
        <f t="shared" si="6"/>
        <v>0</v>
      </c>
      <c r="AE52" s="14">
        <f t="shared" si="7"/>
        <v>0</v>
      </c>
      <c r="AF52" s="14">
        <f t="shared" si="8"/>
        <v>0</v>
      </c>
      <c r="AG52" s="14">
        <f t="shared" si="9"/>
        <v>0</v>
      </c>
      <c r="AH52" s="14">
        <f t="shared" si="10"/>
        <v>0</v>
      </c>
      <c r="AI52" s="14">
        <f t="shared" si="11"/>
        <v>0</v>
      </c>
      <c r="AJ52" s="14">
        <f t="shared" si="12"/>
        <v>0</v>
      </c>
      <c r="AK52" s="14">
        <f t="shared" si="13"/>
        <v>0</v>
      </c>
    </row>
    <row r="53" spans="2:37" s="4" customFormat="1" ht="14" customHeight="1">
      <c r="B53" s="59" t="str">
        <f t="shared" si="15"/>
        <v>薄肉構造学</v>
      </c>
      <c r="C53" s="60">
        <v>0</v>
      </c>
      <c r="D53" s="60">
        <v>0</v>
      </c>
      <c r="E53" s="61"/>
      <c r="F53" s="62"/>
      <c r="G53" s="62"/>
      <c r="H53" s="62">
        <v>15</v>
      </c>
      <c r="I53" s="62"/>
      <c r="J53" s="62">
        <v>7.5</v>
      </c>
      <c r="K53" s="62"/>
      <c r="L53" s="62"/>
      <c r="M53" s="66"/>
      <c r="N53" s="13"/>
      <c r="P53" s="5" t="s">
        <v>102</v>
      </c>
      <c r="Q53" s="4">
        <v>2</v>
      </c>
      <c r="R53" s="4">
        <f t="shared" si="53"/>
        <v>0</v>
      </c>
      <c r="S53" s="4">
        <f t="shared" si="54"/>
        <v>0</v>
      </c>
      <c r="T53" s="14">
        <f t="shared" ref="T53" si="55">E53*$C53</f>
        <v>0</v>
      </c>
      <c r="U53" s="14">
        <f t="shared" ref="U53" si="56">F53*$C53</f>
        <v>0</v>
      </c>
      <c r="V53" s="14">
        <f t="shared" ref="V53" si="57">G53*$C53</f>
        <v>0</v>
      </c>
      <c r="W53" s="14">
        <f t="shared" ref="W53" si="58">H53*$C53</f>
        <v>0</v>
      </c>
      <c r="X53" s="14">
        <f t="shared" ref="X53" si="59">I53*$C53</f>
        <v>0</v>
      </c>
      <c r="Y53" s="14">
        <f t="shared" ref="Y53" si="60">J53*$C53</f>
        <v>0</v>
      </c>
      <c r="Z53" s="14">
        <f t="shared" ref="Z53" si="61">K53*$C53</f>
        <v>0</v>
      </c>
      <c r="AA53" s="14">
        <f t="shared" ref="AA53" si="62">L53*$C53</f>
        <v>0</v>
      </c>
      <c r="AB53" s="14">
        <f t="shared" ref="AB53" si="63">M53*$C53</f>
        <v>0</v>
      </c>
      <c r="AC53" s="14">
        <f t="shared" ref="AC53" si="64">$D53*E53</f>
        <v>0</v>
      </c>
      <c r="AD53" s="14">
        <f t="shared" ref="AD53" si="65">$D53*F53</f>
        <v>0</v>
      </c>
      <c r="AE53" s="14">
        <f t="shared" ref="AE53" si="66">$D53*G53</f>
        <v>0</v>
      </c>
      <c r="AF53" s="14">
        <f t="shared" ref="AF53" si="67">$D53*H53</f>
        <v>0</v>
      </c>
      <c r="AG53" s="14">
        <f t="shared" ref="AG53" si="68">$D53*I53</f>
        <v>0</v>
      </c>
      <c r="AH53" s="14">
        <f t="shared" ref="AH53" si="69">$D53*J53</f>
        <v>0</v>
      </c>
      <c r="AI53" s="14">
        <f t="shared" ref="AI53" si="70">$D53*K53</f>
        <v>0</v>
      </c>
      <c r="AJ53" s="14">
        <f t="shared" ref="AJ53" si="71">$D53*L53</f>
        <v>0</v>
      </c>
      <c r="AK53" s="14">
        <f t="shared" ref="AK53" si="72">$D53*M53</f>
        <v>0</v>
      </c>
    </row>
    <row r="54" spans="2:37" s="4" customFormat="1" ht="14" customHeight="1">
      <c r="B54" s="59" t="str">
        <f t="shared" si="15"/>
        <v>耐震工学</v>
      </c>
      <c r="C54" s="60">
        <v>0</v>
      </c>
      <c r="D54" s="60">
        <v>0</v>
      </c>
      <c r="E54" s="61">
        <v>0</v>
      </c>
      <c r="F54" s="62">
        <v>4.5</v>
      </c>
      <c r="G54" s="62">
        <v>4.5</v>
      </c>
      <c r="H54" s="62">
        <v>9</v>
      </c>
      <c r="I54" s="62"/>
      <c r="J54" s="62">
        <v>4.5</v>
      </c>
      <c r="K54" s="62"/>
      <c r="L54" s="62"/>
      <c r="M54" s="66"/>
      <c r="N54" s="13"/>
      <c r="P54" s="4" t="s">
        <v>49</v>
      </c>
      <c r="Q54" s="4">
        <v>2</v>
      </c>
      <c r="R54" s="4">
        <f t="shared" si="53"/>
        <v>0</v>
      </c>
      <c r="S54" s="4">
        <f t="shared" si="54"/>
        <v>0</v>
      </c>
      <c r="T54" s="14">
        <f t="shared" si="34"/>
        <v>0</v>
      </c>
      <c r="U54" s="14">
        <f t="shared" si="18"/>
        <v>0</v>
      </c>
      <c r="V54" s="14">
        <f t="shared" si="19"/>
        <v>0</v>
      </c>
      <c r="W54" s="14">
        <f t="shared" si="20"/>
        <v>0</v>
      </c>
      <c r="X54" s="14">
        <f t="shared" si="21"/>
        <v>0</v>
      </c>
      <c r="Y54" s="14">
        <f t="shared" si="22"/>
        <v>0</v>
      </c>
      <c r="Z54" s="14">
        <f t="shared" si="23"/>
        <v>0</v>
      </c>
      <c r="AA54" s="14">
        <f t="shared" si="24"/>
        <v>0</v>
      </c>
      <c r="AB54" s="14">
        <f t="shared" si="25"/>
        <v>0</v>
      </c>
      <c r="AC54" s="14">
        <f t="shared" si="5"/>
        <v>0</v>
      </c>
      <c r="AD54" s="14">
        <f t="shared" si="6"/>
        <v>0</v>
      </c>
      <c r="AE54" s="14">
        <f t="shared" si="7"/>
        <v>0</v>
      </c>
      <c r="AF54" s="14">
        <f t="shared" si="8"/>
        <v>0</v>
      </c>
      <c r="AG54" s="14">
        <f t="shared" si="9"/>
        <v>0</v>
      </c>
      <c r="AH54" s="14">
        <f t="shared" si="10"/>
        <v>0</v>
      </c>
      <c r="AI54" s="14">
        <f t="shared" si="11"/>
        <v>0</v>
      </c>
      <c r="AJ54" s="14">
        <f t="shared" si="12"/>
        <v>0</v>
      </c>
      <c r="AK54" s="14">
        <f t="shared" si="13"/>
        <v>0</v>
      </c>
    </row>
    <row r="55" spans="2:37" s="4" customFormat="1" ht="14" customHeight="1">
      <c r="B55" s="67" t="str">
        <f t="shared" si="15"/>
        <v>複合構造学</v>
      </c>
      <c r="C55" s="68">
        <v>0</v>
      </c>
      <c r="D55" s="68">
        <v>0</v>
      </c>
      <c r="E55" s="69">
        <v>0</v>
      </c>
      <c r="F55" s="70">
        <v>0</v>
      </c>
      <c r="G55" s="70">
        <v>0</v>
      </c>
      <c r="H55" s="70">
        <v>15</v>
      </c>
      <c r="I55" s="70">
        <v>0</v>
      </c>
      <c r="J55" s="70">
        <v>7.5</v>
      </c>
      <c r="K55" s="70">
        <v>0</v>
      </c>
      <c r="L55" s="70">
        <v>0</v>
      </c>
      <c r="M55" s="71">
        <v>0</v>
      </c>
      <c r="N55" s="13"/>
      <c r="P55" s="4" t="s">
        <v>48</v>
      </c>
      <c r="Q55" s="4">
        <v>2</v>
      </c>
      <c r="R55" s="4">
        <f t="shared" si="53"/>
        <v>0</v>
      </c>
      <c r="S55" s="4">
        <f t="shared" si="54"/>
        <v>0</v>
      </c>
      <c r="T55" s="14">
        <f t="shared" si="34"/>
        <v>0</v>
      </c>
      <c r="U55" s="14">
        <f t="shared" si="18"/>
        <v>0</v>
      </c>
      <c r="V55" s="14">
        <f t="shared" si="19"/>
        <v>0</v>
      </c>
      <c r="W55" s="14">
        <f t="shared" si="20"/>
        <v>0</v>
      </c>
      <c r="X55" s="14">
        <f t="shared" si="21"/>
        <v>0</v>
      </c>
      <c r="Y55" s="14">
        <f t="shared" si="22"/>
        <v>0</v>
      </c>
      <c r="Z55" s="14">
        <f t="shared" si="23"/>
        <v>0</v>
      </c>
      <c r="AA55" s="14">
        <f t="shared" si="24"/>
        <v>0</v>
      </c>
      <c r="AB55" s="14">
        <f t="shared" si="25"/>
        <v>0</v>
      </c>
      <c r="AC55" s="14">
        <f t="shared" si="5"/>
        <v>0</v>
      </c>
      <c r="AD55" s="14">
        <f t="shared" si="6"/>
        <v>0</v>
      </c>
      <c r="AE55" s="14">
        <f t="shared" si="7"/>
        <v>0</v>
      </c>
      <c r="AF55" s="14">
        <f t="shared" si="8"/>
        <v>0</v>
      </c>
      <c r="AG55" s="14">
        <f t="shared" si="9"/>
        <v>0</v>
      </c>
      <c r="AH55" s="14">
        <f t="shared" si="10"/>
        <v>0</v>
      </c>
      <c r="AI55" s="14">
        <f t="shared" si="11"/>
        <v>0</v>
      </c>
      <c r="AJ55" s="14">
        <f t="shared" si="12"/>
        <v>0</v>
      </c>
      <c r="AK55" s="14">
        <f t="shared" si="13"/>
        <v>0</v>
      </c>
    </row>
    <row r="56" spans="2:37" s="4" customFormat="1" ht="14" customHeight="1">
      <c r="B56" s="77" t="str">
        <f t="shared" si="15"/>
        <v>建設材料学</v>
      </c>
      <c r="C56" s="78">
        <v>0</v>
      </c>
      <c r="D56" s="78">
        <v>0</v>
      </c>
      <c r="E56" s="79">
        <v>0</v>
      </c>
      <c r="F56" s="65">
        <v>7.5</v>
      </c>
      <c r="G56" s="65">
        <v>0</v>
      </c>
      <c r="H56" s="65">
        <v>15</v>
      </c>
      <c r="I56" s="65">
        <v>0</v>
      </c>
      <c r="J56" s="65">
        <v>0</v>
      </c>
      <c r="K56" s="65">
        <v>0</v>
      </c>
      <c r="L56" s="65">
        <v>0</v>
      </c>
      <c r="M56" s="80">
        <v>0</v>
      </c>
      <c r="N56" s="13"/>
      <c r="P56" s="4" t="s">
        <v>50</v>
      </c>
      <c r="Q56" s="4">
        <v>2</v>
      </c>
      <c r="R56" s="4">
        <f t="shared" si="53"/>
        <v>0</v>
      </c>
      <c r="S56" s="4">
        <f t="shared" si="54"/>
        <v>0</v>
      </c>
      <c r="T56" s="14">
        <f t="shared" si="34"/>
        <v>0</v>
      </c>
      <c r="U56" s="14">
        <f t="shared" si="18"/>
        <v>0</v>
      </c>
      <c r="V56" s="14">
        <f t="shared" si="19"/>
        <v>0</v>
      </c>
      <c r="W56" s="14">
        <f t="shared" si="20"/>
        <v>0</v>
      </c>
      <c r="X56" s="14">
        <f t="shared" si="21"/>
        <v>0</v>
      </c>
      <c r="Y56" s="14">
        <f t="shared" si="22"/>
        <v>0</v>
      </c>
      <c r="Z56" s="14">
        <f t="shared" si="23"/>
        <v>0</v>
      </c>
      <c r="AA56" s="14">
        <f t="shared" si="24"/>
        <v>0</v>
      </c>
      <c r="AB56" s="14">
        <f t="shared" si="25"/>
        <v>0</v>
      </c>
      <c r="AC56" s="14">
        <f t="shared" si="5"/>
        <v>0</v>
      </c>
      <c r="AD56" s="14">
        <f t="shared" si="6"/>
        <v>0</v>
      </c>
      <c r="AE56" s="14">
        <f t="shared" si="7"/>
        <v>0</v>
      </c>
      <c r="AF56" s="14">
        <f t="shared" si="8"/>
        <v>0</v>
      </c>
      <c r="AG56" s="14">
        <f t="shared" si="9"/>
        <v>0</v>
      </c>
      <c r="AH56" s="14">
        <f t="shared" si="10"/>
        <v>0</v>
      </c>
      <c r="AI56" s="14">
        <f t="shared" si="11"/>
        <v>0</v>
      </c>
      <c r="AJ56" s="14">
        <f t="shared" si="12"/>
        <v>0</v>
      </c>
      <c r="AK56" s="14">
        <f t="shared" si="13"/>
        <v>0</v>
      </c>
    </row>
    <row r="57" spans="2:37" s="4" customFormat="1" ht="14" customHeight="1">
      <c r="B57" s="59" t="str">
        <f t="shared" si="15"/>
        <v>鉄筋コンクリート工学</v>
      </c>
      <c r="C57" s="60">
        <v>0</v>
      </c>
      <c r="D57" s="60">
        <v>0</v>
      </c>
      <c r="E57" s="61">
        <v>0</v>
      </c>
      <c r="F57" s="62">
        <v>0</v>
      </c>
      <c r="G57" s="62">
        <v>0</v>
      </c>
      <c r="H57" s="62">
        <v>22.5</v>
      </c>
      <c r="I57" s="62">
        <v>0</v>
      </c>
      <c r="J57" s="62">
        <v>0</v>
      </c>
      <c r="K57" s="62">
        <v>0</v>
      </c>
      <c r="L57" s="62">
        <v>0</v>
      </c>
      <c r="M57" s="66">
        <v>0</v>
      </c>
      <c r="N57" s="13"/>
      <c r="P57" s="4" t="s">
        <v>51</v>
      </c>
      <c r="Q57" s="4">
        <v>2</v>
      </c>
      <c r="R57" s="4">
        <f t="shared" si="53"/>
        <v>0</v>
      </c>
      <c r="S57" s="4">
        <f t="shared" si="54"/>
        <v>0</v>
      </c>
      <c r="T57" s="14">
        <f t="shared" si="34"/>
        <v>0</v>
      </c>
      <c r="U57" s="14">
        <f t="shared" si="18"/>
        <v>0</v>
      </c>
      <c r="V57" s="14">
        <f t="shared" si="19"/>
        <v>0</v>
      </c>
      <c r="W57" s="14">
        <f t="shared" si="20"/>
        <v>0</v>
      </c>
      <c r="X57" s="14">
        <f t="shared" si="21"/>
        <v>0</v>
      </c>
      <c r="Y57" s="14">
        <f t="shared" si="22"/>
        <v>0</v>
      </c>
      <c r="Z57" s="14">
        <f t="shared" si="23"/>
        <v>0</v>
      </c>
      <c r="AA57" s="14">
        <f t="shared" si="24"/>
        <v>0</v>
      </c>
      <c r="AB57" s="14">
        <f t="shared" si="25"/>
        <v>0</v>
      </c>
      <c r="AC57" s="14">
        <f t="shared" si="5"/>
        <v>0</v>
      </c>
      <c r="AD57" s="14">
        <f t="shared" si="6"/>
        <v>0</v>
      </c>
      <c r="AE57" s="14">
        <f t="shared" si="7"/>
        <v>0</v>
      </c>
      <c r="AF57" s="14">
        <f t="shared" si="8"/>
        <v>0</v>
      </c>
      <c r="AG57" s="14">
        <f t="shared" si="9"/>
        <v>0</v>
      </c>
      <c r="AH57" s="14">
        <f t="shared" si="10"/>
        <v>0</v>
      </c>
      <c r="AI57" s="14">
        <f t="shared" si="11"/>
        <v>0</v>
      </c>
      <c r="AJ57" s="14">
        <f t="shared" si="12"/>
        <v>0</v>
      </c>
      <c r="AK57" s="14">
        <f t="shared" si="13"/>
        <v>0</v>
      </c>
    </row>
    <row r="58" spans="2:37" s="4" customFormat="1" ht="14" customHeight="1">
      <c r="B58" s="59" t="str">
        <f t="shared" si="15"/>
        <v>鉄筋コンクリート工学演習</v>
      </c>
      <c r="C58" s="60">
        <v>0</v>
      </c>
      <c r="D58" s="60">
        <v>0</v>
      </c>
      <c r="E58" s="61">
        <v>0</v>
      </c>
      <c r="F58" s="62">
        <v>0</v>
      </c>
      <c r="G58" s="62">
        <v>0</v>
      </c>
      <c r="H58" s="62">
        <v>11.25</v>
      </c>
      <c r="I58" s="62">
        <v>0</v>
      </c>
      <c r="J58" s="62">
        <v>0</v>
      </c>
      <c r="K58" s="62">
        <v>0</v>
      </c>
      <c r="L58" s="62">
        <v>0</v>
      </c>
      <c r="M58" s="66">
        <v>11.25</v>
      </c>
      <c r="N58" s="13"/>
      <c r="P58" s="4" t="s">
        <v>52</v>
      </c>
      <c r="Q58" s="4">
        <v>1</v>
      </c>
      <c r="R58" s="4">
        <f t="shared" si="53"/>
        <v>0</v>
      </c>
      <c r="S58" s="4">
        <f t="shared" si="54"/>
        <v>0</v>
      </c>
      <c r="T58" s="14">
        <f t="shared" si="34"/>
        <v>0</v>
      </c>
      <c r="U58" s="14">
        <f t="shared" si="18"/>
        <v>0</v>
      </c>
      <c r="V58" s="14">
        <f t="shared" si="19"/>
        <v>0</v>
      </c>
      <c r="W58" s="14">
        <f t="shared" si="20"/>
        <v>0</v>
      </c>
      <c r="X58" s="14">
        <f t="shared" si="21"/>
        <v>0</v>
      </c>
      <c r="Y58" s="14">
        <f t="shared" si="22"/>
        <v>0</v>
      </c>
      <c r="Z58" s="14">
        <f t="shared" si="23"/>
        <v>0</v>
      </c>
      <c r="AA58" s="14">
        <f t="shared" si="24"/>
        <v>0</v>
      </c>
      <c r="AB58" s="14">
        <f t="shared" si="25"/>
        <v>0</v>
      </c>
      <c r="AC58" s="14">
        <f t="shared" si="5"/>
        <v>0</v>
      </c>
      <c r="AD58" s="14">
        <f t="shared" si="6"/>
        <v>0</v>
      </c>
      <c r="AE58" s="14">
        <f t="shared" si="7"/>
        <v>0</v>
      </c>
      <c r="AF58" s="14">
        <f t="shared" si="8"/>
        <v>0</v>
      </c>
      <c r="AG58" s="14">
        <f t="shared" si="9"/>
        <v>0</v>
      </c>
      <c r="AH58" s="14">
        <f t="shared" si="10"/>
        <v>0</v>
      </c>
      <c r="AI58" s="14">
        <f t="shared" si="11"/>
        <v>0</v>
      </c>
      <c r="AJ58" s="14">
        <f t="shared" si="12"/>
        <v>0</v>
      </c>
      <c r="AK58" s="14">
        <f t="shared" si="13"/>
        <v>0</v>
      </c>
    </row>
    <row r="59" spans="2:37" s="4" customFormat="1" ht="14" customHeight="1">
      <c r="B59" s="59" t="str">
        <f t="shared" si="15"/>
        <v>コンクリート構造学</v>
      </c>
      <c r="C59" s="60">
        <v>0</v>
      </c>
      <c r="D59" s="60">
        <v>0</v>
      </c>
      <c r="E59" s="61">
        <v>0</v>
      </c>
      <c r="F59" s="62">
        <v>7.5</v>
      </c>
      <c r="G59" s="62">
        <v>0</v>
      </c>
      <c r="H59" s="62">
        <v>15</v>
      </c>
      <c r="I59" s="62">
        <v>0</v>
      </c>
      <c r="J59" s="62">
        <v>0</v>
      </c>
      <c r="K59" s="62">
        <v>0</v>
      </c>
      <c r="L59" s="62">
        <v>0</v>
      </c>
      <c r="M59" s="66">
        <v>0</v>
      </c>
      <c r="N59" s="13"/>
      <c r="P59" s="4" t="s">
        <v>53</v>
      </c>
      <c r="Q59" s="4">
        <v>2</v>
      </c>
      <c r="R59" s="4">
        <f t="shared" si="53"/>
        <v>0</v>
      </c>
      <c r="S59" s="4">
        <f t="shared" si="54"/>
        <v>0</v>
      </c>
      <c r="T59" s="14">
        <f t="shared" si="34"/>
        <v>0</v>
      </c>
      <c r="U59" s="14">
        <f t="shared" si="18"/>
        <v>0</v>
      </c>
      <c r="V59" s="14">
        <f t="shared" si="19"/>
        <v>0</v>
      </c>
      <c r="W59" s="14">
        <f t="shared" si="20"/>
        <v>0</v>
      </c>
      <c r="X59" s="14">
        <f t="shared" si="21"/>
        <v>0</v>
      </c>
      <c r="Y59" s="14">
        <f t="shared" si="22"/>
        <v>0</v>
      </c>
      <c r="Z59" s="14">
        <f t="shared" si="23"/>
        <v>0</v>
      </c>
      <c r="AA59" s="14">
        <f t="shared" si="24"/>
        <v>0</v>
      </c>
      <c r="AB59" s="14">
        <f t="shared" si="25"/>
        <v>0</v>
      </c>
      <c r="AC59" s="14">
        <f t="shared" si="5"/>
        <v>0</v>
      </c>
      <c r="AD59" s="14">
        <f t="shared" si="6"/>
        <v>0</v>
      </c>
      <c r="AE59" s="14">
        <f t="shared" si="7"/>
        <v>0</v>
      </c>
      <c r="AF59" s="14">
        <f t="shared" si="8"/>
        <v>0</v>
      </c>
      <c r="AG59" s="14">
        <f t="shared" si="9"/>
        <v>0</v>
      </c>
      <c r="AH59" s="14">
        <f t="shared" si="10"/>
        <v>0</v>
      </c>
      <c r="AI59" s="14">
        <f t="shared" si="11"/>
        <v>0</v>
      </c>
      <c r="AJ59" s="14">
        <f t="shared" si="12"/>
        <v>0</v>
      </c>
      <c r="AK59" s="14">
        <f t="shared" si="13"/>
        <v>0</v>
      </c>
    </row>
    <row r="60" spans="2:37" s="4" customFormat="1" ht="14" customHeight="1">
      <c r="B60" s="59" t="str">
        <f t="shared" si="15"/>
        <v>プレストレストコンクリート工学</v>
      </c>
      <c r="C60" s="60">
        <v>0</v>
      </c>
      <c r="D60" s="60">
        <v>0</v>
      </c>
      <c r="E60" s="61">
        <v>0</v>
      </c>
      <c r="F60" s="62">
        <v>0</v>
      </c>
      <c r="G60" s="62">
        <v>0</v>
      </c>
      <c r="H60" s="62">
        <v>22.5</v>
      </c>
      <c r="I60" s="62">
        <v>0</v>
      </c>
      <c r="J60" s="62">
        <v>0</v>
      </c>
      <c r="K60" s="62">
        <v>0</v>
      </c>
      <c r="L60" s="62">
        <v>0</v>
      </c>
      <c r="M60" s="66">
        <v>0</v>
      </c>
      <c r="N60" s="13"/>
      <c r="P60" s="4" t="s">
        <v>54</v>
      </c>
      <c r="Q60" s="4">
        <v>2</v>
      </c>
      <c r="R60" s="4">
        <f t="shared" si="53"/>
        <v>0</v>
      </c>
      <c r="S60" s="4">
        <f t="shared" si="54"/>
        <v>0</v>
      </c>
      <c r="T60" s="14">
        <f t="shared" si="34"/>
        <v>0</v>
      </c>
      <c r="U60" s="14">
        <f t="shared" si="18"/>
        <v>0</v>
      </c>
      <c r="V60" s="14">
        <f t="shared" si="19"/>
        <v>0</v>
      </c>
      <c r="W60" s="14">
        <f t="shared" si="20"/>
        <v>0</v>
      </c>
      <c r="X60" s="14">
        <f t="shared" si="21"/>
        <v>0</v>
      </c>
      <c r="Y60" s="14">
        <f t="shared" si="22"/>
        <v>0</v>
      </c>
      <c r="Z60" s="14">
        <f t="shared" si="23"/>
        <v>0</v>
      </c>
      <c r="AA60" s="14">
        <f t="shared" si="24"/>
        <v>0</v>
      </c>
      <c r="AB60" s="14">
        <f t="shared" si="25"/>
        <v>0</v>
      </c>
      <c r="AC60" s="14">
        <f t="shared" si="5"/>
        <v>0</v>
      </c>
      <c r="AD60" s="14">
        <f t="shared" si="6"/>
        <v>0</v>
      </c>
      <c r="AE60" s="14">
        <f t="shared" si="7"/>
        <v>0</v>
      </c>
      <c r="AF60" s="14">
        <f t="shared" si="8"/>
        <v>0</v>
      </c>
      <c r="AG60" s="14">
        <f t="shared" si="9"/>
        <v>0</v>
      </c>
      <c r="AH60" s="14">
        <f t="shared" si="10"/>
        <v>0</v>
      </c>
      <c r="AI60" s="14">
        <f t="shared" si="11"/>
        <v>0</v>
      </c>
      <c r="AJ60" s="14">
        <f t="shared" si="12"/>
        <v>0</v>
      </c>
      <c r="AK60" s="14">
        <f t="shared" si="13"/>
        <v>0</v>
      </c>
    </row>
    <row r="61" spans="2:37" s="4" customFormat="1" ht="14" customHeight="1">
      <c r="B61" s="67" t="str">
        <f t="shared" si="15"/>
        <v>応用コンクリート工学</v>
      </c>
      <c r="C61" s="68">
        <v>0</v>
      </c>
      <c r="D61" s="68">
        <v>0</v>
      </c>
      <c r="E61" s="69">
        <v>0</v>
      </c>
      <c r="F61" s="70">
        <v>7.5</v>
      </c>
      <c r="G61" s="70">
        <v>0</v>
      </c>
      <c r="H61" s="70">
        <v>15</v>
      </c>
      <c r="I61" s="70">
        <v>0</v>
      </c>
      <c r="J61" s="70">
        <v>0</v>
      </c>
      <c r="K61" s="70">
        <v>0</v>
      </c>
      <c r="L61" s="70">
        <v>0</v>
      </c>
      <c r="M61" s="71">
        <v>0</v>
      </c>
      <c r="N61" s="13"/>
      <c r="P61" s="4" t="s">
        <v>55</v>
      </c>
      <c r="Q61" s="4">
        <v>2</v>
      </c>
      <c r="R61" s="4">
        <f t="shared" si="53"/>
        <v>0</v>
      </c>
      <c r="S61" s="4">
        <f t="shared" si="54"/>
        <v>0</v>
      </c>
      <c r="T61" s="14">
        <f t="shared" si="34"/>
        <v>0</v>
      </c>
      <c r="U61" s="14">
        <f t="shared" si="18"/>
        <v>0</v>
      </c>
      <c r="V61" s="14">
        <f t="shared" si="19"/>
        <v>0</v>
      </c>
      <c r="W61" s="14">
        <f t="shared" si="20"/>
        <v>0</v>
      </c>
      <c r="X61" s="14">
        <f t="shared" si="21"/>
        <v>0</v>
      </c>
      <c r="Y61" s="14">
        <f t="shared" si="22"/>
        <v>0</v>
      </c>
      <c r="Z61" s="14">
        <f t="shared" si="23"/>
        <v>0</v>
      </c>
      <c r="AA61" s="14">
        <f t="shared" si="24"/>
        <v>0</v>
      </c>
      <c r="AB61" s="14">
        <f t="shared" si="25"/>
        <v>0</v>
      </c>
      <c r="AC61" s="14">
        <f t="shared" si="5"/>
        <v>0</v>
      </c>
      <c r="AD61" s="14">
        <f t="shared" si="6"/>
        <v>0</v>
      </c>
      <c r="AE61" s="14">
        <f t="shared" si="7"/>
        <v>0</v>
      </c>
      <c r="AF61" s="14">
        <f t="shared" si="8"/>
        <v>0</v>
      </c>
      <c r="AG61" s="14">
        <f t="shared" si="9"/>
        <v>0</v>
      </c>
      <c r="AH61" s="14">
        <f t="shared" si="10"/>
        <v>0</v>
      </c>
      <c r="AI61" s="14">
        <f t="shared" si="11"/>
        <v>0</v>
      </c>
      <c r="AJ61" s="14">
        <f t="shared" si="12"/>
        <v>0</v>
      </c>
      <c r="AK61" s="14">
        <f t="shared" si="13"/>
        <v>0</v>
      </c>
    </row>
    <row r="62" spans="2:37" s="4" customFormat="1" ht="14" customHeight="1">
      <c r="B62" s="77" t="str">
        <f t="shared" si="15"/>
        <v>土質力学a</v>
      </c>
      <c r="C62" s="78">
        <v>0</v>
      </c>
      <c r="D62" s="78">
        <v>0</v>
      </c>
      <c r="E62" s="79">
        <v>0</v>
      </c>
      <c r="F62" s="65">
        <v>0</v>
      </c>
      <c r="G62" s="65">
        <v>0</v>
      </c>
      <c r="H62" s="65">
        <v>15</v>
      </c>
      <c r="I62" s="65">
        <v>0</v>
      </c>
      <c r="J62" s="65">
        <v>0</v>
      </c>
      <c r="K62" s="65">
        <v>0</v>
      </c>
      <c r="L62" s="65">
        <v>0</v>
      </c>
      <c r="M62" s="80">
        <v>7.5</v>
      </c>
      <c r="N62" s="13"/>
      <c r="P62" s="4" t="s">
        <v>56</v>
      </c>
      <c r="Q62" s="4">
        <v>2</v>
      </c>
      <c r="R62" s="4">
        <f t="shared" si="53"/>
        <v>0</v>
      </c>
      <c r="S62" s="4">
        <f t="shared" si="54"/>
        <v>0</v>
      </c>
      <c r="T62" s="14">
        <f t="shared" si="34"/>
        <v>0</v>
      </c>
      <c r="U62" s="14">
        <f t="shared" si="18"/>
        <v>0</v>
      </c>
      <c r="V62" s="14">
        <f t="shared" si="19"/>
        <v>0</v>
      </c>
      <c r="W62" s="14">
        <f t="shared" si="20"/>
        <v>0</v>
      </c>
      <c r="X62" s="14">
        <f t="shared" si="21"/>
        <v>0</v>
      </c>
      <c r="Y62" s="14">
        <f t="shared" si="22"/>
        <v>0</v>
      </c>
      <c r="Z62" s="14">
        <f t="shared" si="23"/>
        <v>0</v>
      </c>
      <c r="AA62" s="14">
        <f t="shared" si="24"/>
        <v>0</v>
      </c>
      <c r="AB62" s="14">
        <f t="shared" si="25"/>
        <v>0</v>
      </c>
      <c r="AC62" s="14">
        <f t="shared" si="5"/>
        <v>0</v>
      </c>
      <c r="AD62" s="14">
        <f t="shared" si="6"/>
        <v>0</v>
      </c>
      <c r="AE62" s="14">
        <f t="shared" si="7"/>
        <v>0</v>
      </c>
      <c r="AF62" s="14">
        <f t="shared" si="8"/>
        <v>0</v>
      </c>
      <c r="AG62" s="14">
        <f t="shared" si="9"/>
        <v>0</v>
      </c>
      <c r="AH62" s="14">
        <f t="shared" si="10"/>
        <v>0</v>
      </c>
      <c r="AI62" s="14">
        <f t="shared" si="11"/>
        <v>0</v>
      </c>
      <c r="AJ62" s="14">
        <f t="shared" si="12"/>
        <v>0</v>
      </c>
      <c r="AK62" s="14">
        <f t="shared" si="13"/>
        <v>0</v>
      </c>
    </row>
    <row r="63" spans="2:37" s="4" customFormat="1" ht="14" customHeight="1">
      <c r="B63" s="59" t="str">
        <f t="shared" si="15"/>
        <v>土質力学a演習</v>
      </c>
      <c r="C63" s="60">
        <v>0</v>
      </c>
      <c r="D63" s="60">
        <v>0</v>
      </c>
      <c r="E63" s="61">
        <v>0</v>
      </c>
      <c r="F63" s="62">
        <v>0</v>
      </c>
      <c r="G63" s="62">
        <v>0</v>
      </c>
      <c r="H63" s="62">
        <v>11.25</v>
      </c>
      <c r="I63" s="62">
        <v>0</v>
      </c>
      <c r="J63" s="62">
        <v>0</v>
      </c>
      <c r="K63" s="62">
        <v>0</v>
      </c>
      <c r="L63" s="62">
        <v>0</v>
      </c>
      <c r="M63" s="66">
        <v>11.25</v>
      </c>
      <c r="N63" s="13"/>
      <c r="P63" s="4" t="s">
        <v>57</v>
      </c>
      <c r="Q63" s="4">
        <v>1</v>
      </c>
      <c r="R63" s="4">
        <f t="shared" si="53"/>
        <v>0</v>
      </c>
      <c r="S63" s="4">
        <f t="shared" si="54"/>
        <v>0</v>
      </c>
      <c r="T63" s="14">
        <f t="shared" si="34"/>
        <v>0</v>
      </c>
      <c r="U63" s="14">
        <f t="shared" si="18"/>
        <v>0</v>
      </c>
      <c r="V63" s="14">
        <f t="shared" si="19"/>
        <v>0</v>
      </c>
      <c r="W63" s="14">
        <f t="shared" si="20"/>
        <v>0</v>
      </c>
      <c r="X63" s="14">
        <f t="shared" si="21"/>
        <v>0</v>
      </c>
      <c r="Y63" s="14">
        <f t="shared" si="22"/>
        <v>0</v>
      </c>
      <c r="Z63" s="14">
        <f t="shared" si="23"/>
        <v>0</v>
      </c>
      <c r="AA63" s="14">
        <f t="shared" si="24"/>
        <v>0</v>
      </c>
      <c r="AB63" s="14">
        <f t="shared" si="25"/>
        <v>0</v>
      </c>
      <c r="AC63" s="14">
        <f t="shared" si="5"/>
        <v>0</v>
      </c>
      <c r="AD63" s="14">
        <f t="shared" si="6"/>
        <v>0</v>
      </c>
      <c r="AE63" s="14">
        <f t="shared" si="7"/>
        <v>0</v>
      </c>
      <c r="AF63" s="14">
        <f t="shared" si="8"/>
        <v>0</v>
      </c>
      <c r="AG63" s="14">
        <f t="shared" si="9"/>
        <v>0</v>
      </c>
      <c r="AH63" s="14">
        <f t="shared" si="10"/>
        <v>0</v>
      </c>
      <c r="AI63" s="14">
        <f t="shared" si="11"/>
        <v>0</v>
      </c>
      <c r="AJ63" s="14">
        <f t="shared" si="12"/>
        <v>0</v>
      </c>
      <c r="AK63" s="14">
        <f t="shared" si="13"/>
        <v>0</v>
      </c>
    </row>
    <row r="64" spans="2:37" s="4" customFormat="1" ht="14" customHeight="1">
      <c r="B64" s="59" t="str">
        <f t="shared" si="15"/>
        <v>土質力学b</v>
      </c>
      <c r="C64" s="60">
        <v>0</v>
      </c>
      <c r="D64" s="60">
        <v>0</v>
      </c>
      <c r="E64" s="61">
        <v>0</v>
      </c>
      <c r="F64" s="62">
        <v>0</v>
      </c>
      <c r="G64" s="62">
        <v>0</v>
      </c>
      <c r="H64" s="62">
        <v>15</v>
      </c>
      <c r="I64" s="62">
        <v>0</v>
      </c>
      <c r="J64" s="62">
        <v>0</v>
      </c>
      <c r="K64" s="62">
        <v>0</v>
      </c>
      <c r="L64" s="62">
        <v>0</v>
      </c>
      <c r="M64" s="66">
        <v>7.5</v>
      </c>
      <c r="N64" s="13"/>
      <c r="P64" s="4" t="s">
        <v>58</v>
      </c>
      <c r="Q64" s="4">
        <v>2</v>
      </c>
      <c r="R64" s="4">
        <f t="shared" si="53"/>
        <v>0</v>
      </c>
      <c r="S64" s="4">
        <f t="shared" si="54"/>
        <v>0</v>
      </c>
      <c r="T64" s="14">
        <f t="shared" si="34"/>
        <v>0</v>
      </c>
      <c r="U64" s="14">
        <f t="shared" si="18"/>
        <v>0</v>
      </c>
      <c r="V64" s="14">
        <f t="shared" si="19"/>
        <v>0</v>
      </c>
      <c r="W64" s="14">
        <f t="shared" si="20"/>
        <v>0</v>
      </c>
      <c r="X64" s="14">
        <f t="shared" si="21"/>
        <v>0</v>
      </c>
      <c r="Y64" s="14">
        <f t="shared" si="22"/>
        <v>0</v>
      </c>
      <c r="Z64" s="14">
        <f t="shared" si="23"/>
        <v>0</v>
      </c>
      <c r="AA64" s="14">
        <f t="shared" si="24"/>
        <v>0</v>
      </c>
      <c r="AB64" s="14">
        <f t="shared" si="25"/>
        <v>0</v>
      </c>
      <c r="AC64" s="14">
        <f t="shared" si="5"/>
        <v>0</v>
      </c>
      <c r="AD64" s="14">
        <f t="shared" si="6"/>
        <v>0</v>
      </c>
      <c r="AE64" s="14">
        <f t="shared" si="7"/>
        <v>0</v>
      </c>
      <c r="AF64" s="14">
        <f t="shared" si="8"/>
        <v>0</v>
      </c>
      <c r="AG64" s="14">
        <f t="shared" si="9"/>
        <v>0</v>
      </c>
      <c r="AH64" s="14">
        <f t="shared" si="10"/>
        <v>0</v>
      </c>
      <c r="AI64" s="14">
        <f t="shared" si="11"/>
        <v>0</v>
      </c>
      <c r="AJ64" s="14">
        <f t="shared" si="12"/>
        <v>0</v>
      </c>
      <c r="AK64" s="14">
        <f t="shared" si="13"/>
        <v>0</v>
      </c>
    </row>
    <row r="65" spans="2:37" s="4" customFormat="1" ht="14" customHeight="1">
      <c r="B65" s="59" t="str">
        <f t="shared" si="15"/>
        <v>土質力学b演習</v>
      </c>
      <c r="C65" s="60">
        <v>0</v>
      </c>
      <c r="D65" s="60">
        <v>0</v>
      </c>
      <c r="E65" s="61">
        <v>0</v>
      </c>
      <c r="F65" s="62">
        <v>0</v>
      </c>
      <c r="G65" s="62">
        <v>0</v>
      </c>
      <c r="H65" s="62">
        <v>11.25</v>
      </c>
      <c r="I65" s="62">
        <v>0</v>
      </c>
      <c r="J65" s="62">
        <v>0</v>
      </c>
      <c r="K65" s="62">
        <v>0</v>
      </c>
      <c r="L65" s="62">
        <v>0</v>
      </c>
      <c r="M65" s="66">
        <v>11.25</v>
      </c>
      <c r="N65" s="13"/>
      <c r="P65" s="4" t="s">
        <v>59</v>
      </c>
      <c r="Q65" s="4">
        <v>1</v>
      </c>
      <c r="R65" s="4">
        <f t="shared" si="53"/>
        <v>0</v>
      </c>
      <c r="S65" s="4">
        <f t="shared" si="54"/>
        <v>0</v>
      </c>
      <c r="T65" s="14">
        <f t="shared" si="34"/>
        <v>0</v>
      </c>
      <c r="U65" s="14">
        <f t="shared" si="18"/>
        <v>0</v>
      </c>
      <c r="V65" s="14">
        <f t="shared" si="19"/>
        <v>0</v>
      </c>
      <c r="W65" s="14">
        <f t="shared" si="20"/>
        <v>0</v>
      </c>
      <c r="X65" s="14">
        <f t="shared" si="21"/>
        <v>0</v>
      </c>
      <c r="Y65" s="14">
        <f t="shared" si="22"/>
        <v>0</v>
      </c>
      <c r="Z65" s="14">
        <f t="shared" si="23"/>
        <v>0</v>
      </c>
      <c r="AA65" s="14">
        <f t="shared" si="24"/>
        <v>0</v>
      </c>
      <c r="AB65" s="14">
        <f t="shared" si="25"/>
        <v>0</v>
      </c>
      <c r="AC65" s="14">
        <f t="shared" si="5"/>
        <v>0</v>
      </c>
      <c r="AD65" s="14">
        <f t="shared" si="6"/>
        <v>0</v>
      </c>
      <c r="AE65" s="14">
        <f t="shared" si="7"/>
        <v>0</v>
      </c>
      <c r="AF65" s="14">
        <f t="shared" si="8"/>
        <v>0</v>
      </c>
      <c r="AG65" s="14">
        <f t="shared" si="9"/>
        <v>0</v>
      </c>
      <c r="AH65" s="14">
        <f t="shared" si="10"/>
        <v>0</v>
      </c>
      <c r="AI65" s="14">
        <f t="shared" si="11"/>
        <v>0</v>
      </c>
      <c r="AJ65" s="14">
        <f t="shared" si="12"/>
        <v>0</v>
      </c>
      <c r="AK65" s="14">
        <f t="shared" si="13"/>
        <v>0</v>
      </c>
    </row>
    <row r="66" spans="2:37" s="4" customFormat="1" ht="14" customHeight="1">
      <c r="B66" s="59" t="str">
        <f t="shared" si="15"/>
        <v>地盤防災工学</v>
      </c>
      <c r="C66" s="60">
        <v>0</v>
      </c>
      <c r="D66" s="60">
        <v>0</v>
      </c>
      <c r="E66" s="61">
        <v>0</v>
      </c>
      <c r="F66" s="62">
        <v>0</v>
      </c>
      <c r="G66" s="62">
        <v>0</v>
      </c>
      <c r="H66" s="62">
        <v>15</v>
      </c>
      <c r="I66" s="62">
        <v>0</v>
      </c>
      <c r="J66" s="62">
        <v>0</v>
      </c>
      <c r="K66" s="62">
        <v>0</v>
      </c>
      <c r="L66" s="62">
        <v>0</v>
      </c>
      <c r="M66" s="66">
        <v>7.5</v>
      </c>
      <c r="N66" s="13"/>
      <c r="P66" s="4" t="s">
        <v>12</v>
      </c>
      <c r="Q66" s="4">
        <v>2</v>
      </c>
      <c r="R66" s="4">
        <f t="shared" si="53"/>
        <v>0</v>
      </c>
      <c r="S66" s="4">
        <f t="shared" si="54"/>
        <v>0</v>
      </c>
      <c r="T66" s="14">
        <f t="shared" si="34"/>
        <v>0</v>
      </c>
      <c r="U66" s="14">
        <f t="shared" si="18"/>
        <v>0</v>
      </c>
      <c r="V66" s="14">
        <f t="shared" si="19"/>
        <v>0</v>
      </c>
      <c r="W66" s="14">
        <f t="shared" si="20"/>
        <v>0</v>
      </c>
      <c r="X66" s="14">
        <f t="shared" si="21"/>
        <v>0</v>
      </c>
      <c r="Y66" s="14">
        <f t="shared" si="22"/>
        <v>0</v>
      </c>
      <c r="Z66" s="14">
        <f t="shared" si="23"/>
        <v>0</v>
      </c>
      <c r="AA66" s="14">
        <f t="shared" si="24"/>
        <v>0</v>
      </c>
      <c r="AB66" s="14">
        <f t="shared" si="25"/>
        <v>0</v>
      </c>
      <c r="AC66" s="14">
        <f t="shared" si="5"/>
        <v>0</v>
      </c>
      <c r="AD66" s="14">
        <f t="shared" si="6"/>
        <v>0</v>
      </c>
      <c r="AE66" s="14">
        <f t="shared" si="7"/>
        <v>0</v>
      </c>
      <c r="AF66" s="14">
        <f t="shared" si="8"/>
        <v>0</v>
      </c>
      <c r="AG66" s="14">
        <f t="shared" si="9"/>
        <v>0</v>
      </c>
      <c r="AH66" s="14">
        <f t="shared" si="10"/>
        <v>0</v>
      </c>
      <c r="AI66" s="14">
        <f t="shared" si="11"/>
        <v>0</v>
      </c>
      <c r="AJ66" s="14">
        <f t="shared" si="12"/>
        <v>0</v>
      </c>
      <c r="AK66" s="14">
        <f t="shared" si="13"/>
        <v>0</v>
      </c>
    </row>
    <row r="67" spans="2:37" s="4" customFormat="1" ht="14" customHeight="1">
      <c r="B67" s="59" t="str">
        <f t="shared" si="15"/>
        <v>建設施工</v>
      </c>
      <c r="C67" s="60">
        <v>0</v>
      </c>
      <c r="D67" s="60">
        <v>0</v>
      </c>
      <c r="E67" s="61">
        <v>0</v>
      </c>
      <c r="F67" s="62">
        <v>4.5</v>
      </c>
      <c r="G67" s="62">
        <v>0</v>
      </c>
      <c r="H67" s="62">
        <v>9</v>
      </c>
      <c r="I67" s="62">
        <v>0</v>
      </c>
      <c r="J67" s="62">
        <v>0</v>
      </c>
      <c r="K67" s="62">
        <v>0</v>
      </c>
      <c r="L67" s="62">
        <v>0</v>
      </c>
      <c r="M67" s="66">
        <v>9</v>
      </c>
      <c r="N67" s="13"/>
      <c r="P67" s="4" t="s">
        <v>13</v>
      </c>
      <c r="Q67" s="4">
        <v>2</v>
      </c>
      <c r="R67" s="4">
        <f t="shared" si="53"/>
        <v>0</v>
      </c>
      <c r="S67" s="4">
        <f t="shared" si="54"/>
        <v>0</v>
      </c>
      <c r="T67" s="14">
        <f t="shared" si="34"/>
        <v>0</v>
      </c>
      <c r="U67" s="14">
        <f t="shared" si="18"/>
        <v>0</v>
      </c>
      <c r="V67" s="14">
        <f t="shared" si="19"/>
        <v>0</v>
      </c>
      <c r="W67" s="14">
        <f t="shared" si="20"/>
        <v>0</v>
      </c>
      <c r="X67" s="14">
        <f t="shared" si="21"/>
        <v>0</v>
      </c>
      <c r="Y67" s="14">
        <f t="shared" si="22"/>
        <v>0</v>
      </c>
      <c r="Z67" s="14">
        <f t="shared" si="23"/>
        <v>0</v>
      </c>
      <c r="AA67" s="14">
        <f t="shared" si="24"/>
        <v>0</v>
      </c>
      <c r="AB67" s="14">
        <f t="shared" si="25"/>
        <v>0</v>
      </c>
      <c r="AC67" s="14">
        <f t="shared" si="5"/>
        <v>0</v>
      </c>
      <c r="AD67" s="14">
        <f t="shared" si="6"/>
        <v>0</v>
      </c>
      <c r="AE67" s="14">
        <f t="shared" si="7"/>
        <v>0</v>
      </c>
      <c r="AF67" s="14">
        <f t="shared" si="8"/>
        <v>0</v>
      </c>
      <c r="AG67" s="14">
        <f t="shared" si="9"/>
        <v>0</v>
      </c>
      <c r="AH67" s="14">
        <f t="shared" si="10"/>
        <v>0</v>
      </c>
      <c r="AI67" s="14">
        <f t="shared" si="11"/>
        <v>0</v>
      </c>
      <c r="AJ67" s="14">
        <f t="shared" si="12"/>
        <v>0</v>
      </c>
      <c r="AK67" s="14">
        <f t="shared" si="13"/>
        <v>0</v>
      </c>
    </row>
    <row r="68" spans="2:37" s="4" customFormat="1" ht="14" customHeight="1">
      <c r="B68" s="59" t="str">
        <f t="shared" si="15"/>
        <v>道路工学</v>
      </c>
      <c r="C68" s="60">
        <v>0</v>
      </c>
      <c r="D68" s="60">
        <v>0</v>
      </c>
      <c r="E68" s="61">
        <v>0</v>
      </c>
      <c r="F68" s="62">
        <v>4.5</v>
      </c>
      <c r="G68" s="62"/>
      <c r="H68" s="62">
        <v>9</v>
      </c>
      <c r="I68" s="62"/>
      <c r="J68" s="62"/>
      <c r="K68" s="62"/>
      <c r="L68" s="62"/>
      <c r="M68" s="66">
        <v>9</v>
      </c>
      <c r="N68" s="13"/>
      <c r="P68" s="4" t="s">
        <v>14</v>
      </c>
      <c r="Q68" s="4">
        <v>2</v>
      </c>
      <c r="R68" s="4">
        <f t="shared" si="53"/>
        <v>0</v>
      </c>
      <c r="S68" s="4">
        <f t="shared" si="54"/>
        <v>0</v>
      </c>
      <c r="T68" s="14">
        <f t="shared" si="34"/>
        <v>0</v>
      </c>
      <c r="U68" s="14">
        <f t="shared" si="18"/>
        <v>0</v>
      </c>
      <c r="V68" s="14">
        <f t="shared" si="19"/>
        <v>0</v>
      </c>
      <c r="W68" s="14">
        <f t="shared" si="20"/>
        <v>0</v>
      </c>
      <c r="X68" s="14">
        <f t="shared" si="21"/>
        <v>0</v>
      </c>
      <c r="Y68" s="14">
        <f t="shared" si="22"/>
        <v>0</v>
      </c>
      <c r="Z68" s="14">
        <f t="shared" si="23"/>
        <v>0</v>
      </c>
      <c r="AA68" s="14">
        <f t="shared" si="24"/>
        <v>0</v>
      </c>
      <c r="AB68" s="14">
        <f t="shared" si="25"/>
        <v>0</v>
      </c>
      <c r="AC68" s="14">
        <f t="shared" si="5"/>
        <v>0</v>
      </c>
      <c r="AD68" s="14">
        <f t="shared" si="6"/>
        <v>0</v>
      </c>
      <c r="AE68" s="14">
        <f t="shared" si="7"/>
        <v>0</v>
      </c>
      <c r="AF68" s="14">
        <f t="shared" si="8"/>
        <v>0</v>
      </c>
      <c r="AG68" s="14">
        <f t="shared" si="9"/>
        <v>0</v>
      </c>
      <c r="AH68" s="14">
        <f t="shared" si="10"/>
        <v>0</v>
      </c>
      <c r="AI68" s="14">
        <f t="shared" si="11"/>
        <v>0</v>
      </c>
      <c r="AJ68" s="14">
        <f t="shared" si="12"/>
        <v>0</v>
      </c>
      <c r="AK68" s="14">
        <f t="shared" si="13"/>
        <v>0</v>
      </c>
    </row>
    <row r="69" spans="2:37" s="4" customFormat="1" ht="14" customHeight="1">
      <c r="B69" s="67" t="str">
        <f t="shared" si="15"/>
        <v>建設マネジメント学</v>
      </c>
      <c r="C69" s="68">
        <v>0</v>
      </c>
      <c r="D69" s="68">
        <v>0</v>
      </c>
      <c r="E69" s="69">
        <v>0</v>
      </c>
      <c r="F69" s="70">
        <v>4.5</v>
      </c>
      <c r="G69" s="70"/>
      <c r="H69" s="70">
        <v>9</v>
      </c>
      <c r="I69" s="70"/>
      <c r="J69" s="70"/>
      <c r="K69" s="70"/>
      <c r="L69" s="70"/>
      <c r="M69" s="71">
        <v>9</v>
      </c>
      <c r="N69" s="13"/>
      <c r="P69" s="4" t="s">
        <v>60</v>
      </c>
      <c r="Q69" s="4">
        <v>2</v>
      </c>
      <c r="R69" s="4">
        <f t="shared" si="53"/>
        <v>0</v>
      </c>
      <c r="S69" s="4">
        <f t="shared" si="54"/>
        <v>0</v>
      </c>
      <c r="T69" s="14">
        <f t="shared" si="34"/>
        <v>0</v>
      </c>
      <c r="U69" s="14">
        <f t="shared" si="18"/>
        <v>0</v>
      </c>
      <c r="V69" s="14">
        <f t="shared" si="19"/>
        <v>0</v>
      </c>
      <c r="W69" s="14">
        <f t="shared" si="20"/>
        <v>0</v>
      </c>
      <c r="X69" s="14">
        <f t="shared" si="21"/>
        <v>0</v>
      </c>
      <c r="Y69" s="14">
        <f t="shared" si="22"/>
        <v>0</v>
      </c>
      <c r="Z69" s="14">
        <f t="shared" si="23"/>
        <v>0</v>
      </c>
      <c r="AA69" s="14">
        <f t="shared" si="24"/>
        <v>0</v>
      </c>
      <c r="AB69" s="14">
        <f t="shared" si="25"/>
        <v>0</v>
      </c>
      <c r="AC69" s="14">
        <f t="shared" si="5"/>
        <v>0</v>
      </c>
      <c r="AD69" s="14">
        <f t="shared" si="6"/>
        <v>0</v>
      </c>
      <c r="AE69" s="14">
        <f t="shared" si="7"/>
        <v>0</v>
      </c>
      <c r="AF69" s="14">
        <f t="shared" si="8"/>
        <v>0</v>
      </c>
      <c r="AG69" s="14">
        <f t="shared" si="9"/>
        <v>0</v>
      </c>
      <c r="AH69" s="14">
        <f t="shared" si="10"/>
        <v>0</v>
      </c>
      <c r="AI69" s="14">
        <f t="shared" si="11"/>
        <v>0</v>
      </c>
      <c r="AJ69" s="14">
        <f t="shared" si="12"/>
        <v>0</v>
      </c>
      <c r="AK69" s="14">
        <f t="shared" si="13"/>
        <v>0</v>
      </c>
    </row>
    <row r="70" spans="2:37" s="4" customFormat="1" ht="14" customHeight="1">
      <c r="B70" s="59" t="str">
        <f t="shared" si="15"/>
        <v>水理学a</v>
      </c>
      <c r="C70" s="60">
        <v>0</v>
      </c>
      <c r="D70" s="60">
        <v>0</v>
      </c>
      <c r="E70" s="61">
        <v>0</v>
      </c>
      <c r="F70" s="62">
        <v>0</v>
      </c>
      <c r="G70" s="62">
        <v>5.625</v>
      </c>
      <c r="H70" s="62">
        <v>11.25</v>
      </c>
      <c r="I70" s="62">
        <v>5.625</v>
      </c>
      <c r="J70" s="62">
        <v>0</v>
      </c>
      <c r="K70" s="62">
        <v>0</v>
      </c>
      <c r="L70" s="62">
        <v>0</v>
      </c>
      <c r="M70" s="66">
        <v>0</v>
      </c>
      <c r="N70" s="13"/>
      <c r="P70" s="4" t="s">
        <v>61</v>
      </c>
      <c r="Q70" s="4">
        <v>2</v>
      </c>
      <c r="R70" s="4">
        <f t="shared" si="53"/>
        <v>0</v>
      </c>
      <c r="S70" s="4">
        <f t="shared" si="54"/>
        <v>0</v>
      </c>
      <c r="T70" s="14">
        <f t="shared" si="34"/>
        <v>0</v>
      </c>
      <c r="U70" s="14">
        <f t="shared" si="18"/>
        <v>0</v>
      </c>
      <c r="V70" s="14">
        <f t="shared" si="19"/>
        <v>0</v>
      </c>
      <c r="W70" s="14">
        <f t="shared" si="20"/>
        <v>0</v>
      </c>
      <c r="X70" s="14">
        <f t="shared" si="21"/>
        <v>0</v>
      </c>
      <c r="Y70" s="14">
        <f t="shared" si="22"/>
        <v>0</v>
      </c>
      <c r="Z70" s="14">
        <f t="shared" si="23"/>
        <v>0</v>
      </c>
      <c r="AA70" s="14">
        <f t="shared" si="24"/>
        <v>0</v>
      </c>
      <c r="AB70" s="14">
        <f t="shared" si="25"/>
        <v>0</v>
      </c>
      <c r="AC70" s="14">
        <f t="shared" si="5"/>
        <v>0</v>
      </c>
      <c r="AD70" s="14">
        <f t="shared" si="6"/>
        <v>0</v>
      </c>
      <c r="AE70" s="14">
        <f t="shared" si="7"/>
        <v>0</v>
      </c>
      <c r="AF70" s="14">
        <f t="shared" si="8"/>
        <v>0</v>
      </c>
      <c r="AG70" s="14">
        <f t="shared" si="9"/>
        <v>0</v>
      </c>
      <c r="AH70" s="14">
        <f t="shared" si="10"/>
        <v>0</v>
      </c>
      <c r="AI70" s="14">
        <f t="shared" si="11"/>
        <v>0</v>
      </c>
      <c r="AJ70" s="14">
        <f t="shared" si="12"/>
        <v>0</v>
      </c>
      <c r="AK70" s="14">
        <f t="shared" si="13"/>
        <v>0</v>
      </c>
    </row>
    <row r="71" spans="2:37" s="4" customFormat="1" ht="14" customHeight="1">
      <c r="B71" s="59" t="str">
        <f t="shared" si="15"/>
        <v>水理学a演習</v>
      </c>
      <c r="C71" s="60">
        <v>0</v>
      </c>
      <c r="D71" s="60">
        <v>0</v>
      </c>
      <c r="E71" s="61">
        <v>0</v>
      </c>
      <c r="F71" s="62">
        <v>0</v>
      </c>
      <c r="G71" s="62"/>
      <c r="H71" s="62">
        <v>15</v>
      </c>
      <c r="I71" s="62"/>
      <c r="J71" s="62">
        <v>0</v>
      </c>
      <c r="K71" s="62">
        <v>0</v>
      </c>
      <c r="L71" s="62">
        <v>0</v>
      </c>
      <c r="M71" s="66">
        <v>7.5</v>
      </c>
      <c r="N71" s="13"/>
      <c r="P71" s="4" t="s">
        <v>62</v>
      </c>
      <c r="Q71" s="4">
        <v>1</v>
      </c>
      <c r="R71" s="4">
        <f t="shared" si="53"/>
        <v>0</v>
      </c>
      <c r="S71" s="4">
        <f t="shared" si="54"/>
        <v>0</v>
      </c>
      <c r="T71" s="14">
        <f t="shared" si="34"/>
        <v>0</v>
      </c>
      <c r="U71" s="14">
        <f t="shared" si="18"/>
        <v>0</v>
      </c>
      <c r="V71" s="14">
        <f t="shared" si="19"/>
        <v>0</v>
      </c>
      <c r="W71" s="14">
        <f t="shared" si="20"/>
        <v>0</v>
      </c>
      <c r="X71" s="14">
        <f t="shared" si="21"/>
        <v>0</v>
      </c>
      <c r="Y71" s="14">
        <f t="shared" si="22"/>
        <v>0</v>
      </c>
      <c r="Z71" s="14">
        <f t="shared" si="23"/>
        <v>0</v>
      </c>
      <c r="AA71" s="14">
        <f t="shared" si="24"/>
        <v>0</v>
      </c>
      <c r="AB71" s="14">
        <f t="shared" si="25"/>
        <v>0</v>
      </c>
      <c r="AC71" s="14">
        <f t="shared" si="5"/>
        <v>0</v>
      </c>
      <c r="AD71" s="14">
        <f t="shared" si="6"/>
        <v>0</v>
      </c>
      <c r="AE71" s="14">
        <f t="shared" si="7"/>
        <v>0</v>
      </c>
      <c r="AF71" s="14">
        <f t="shared" si="8"/>
        <v>0</v>
      </c>
      <c r="AG71" s="14">
        <f t="shared" si="9"/>
        <v>0</v>
      </c>
      <c r="AH71" s="14">
        <f t="shared" si="10"/>
        <v>0</v>
      </c>
      <c r="AI71" s="14">
        <f t="shared" si="11"/>
        <v>0</v>
      </c>
      <c r="AJ71" s="14">
        <f t="shared" si="12"/>
        <v>0</v>
      </c>
      <c r="AK71" s="14">
        <f t="shared" si="13"/>
        <v>0</v>
      </c>
    </row>
    <row r="72" spans="2:37" s="4" customFormat="1" ht="14" customHeight="1">
      <c r="B72" s="59" t="str">
        <f t="shared" si="15"/>
        <v>水理学b</v>
      </c>
      <c r="C72" s="60">
        <v>0</v>
      </c>
      <c r="D72" s="60">
        <v>0</v>
      </c>
      <c r="E72" s="61">
        <v>0</v>
      </c>
      <c r="F72" s="62">
        <v>0</v>
      </c>
      <c r="G72" s="62">
        <v>7.5</v>
      </c>
      <c r="H72" s="62">
        <v>15</v>
      </c>
      <c r="I72" s="62">
        <v>0</v>
      </c>
      <c r="J72" s="62">
        <v>0</v>
      </c>
      <c r="K72" s="62">
        <v>0</v>
      </c>
      <c r="L72" s="62">
        <v>0</v>
      </c>
      <c r="M72" s="66">
        <v>0</v>
      </c>
      <c r="N72" s="13"/>
      <c r="P72" s="4" t="s">
        <v>63</v>
      </c>
      <c r="Q72" s="4">
        <v>2</v>
      </c>
      <c r="R72" s="4">
        <f t="shared" si="53"/>
        <v>0</v>
      </c>
      <c r="S72" s="4">
        <f t="shared" si="54"/>
        <v>0</v>
      </c>
      <c r="T72" s="14">
        <f t="shared" si="34"/>
        <v>0</v>
      </c>
      <c r="U72" s="14">
        <f t="shared" si="18"/>
        <v>0</v>
      </c>
      <c r="V72" s="14">
        <f t="shared" si="19"/>
        <v>0</v>
      </c>
      <c r="W72" s="14">
        <f t="shared" si="20"/>
        <v>0</v>
      </c>
      <c r="X72" s="14">
        <f t="shared" si="21"/>
        <v>0</v>
      </c>
      <c r="Y72" s="14">
        <f t="shared" si="22"/>
        <v>0</v>
      </c>
      <c r="Z72" s="14">
        <f t="shared" si="23"/>
        <v>0</v>
      </c>
      <c r="AA72" s="14">
        <f t="shared" si="24"/>
        <v>0</v>
      </c>
      <c r="AB72" s="14">
        <f t="shared" si="25"/>
        <v>0</v>
      </c>
      <c r="AC72" s="14">
        <f t="shared" ref="AC72:AC79" si="73">$D72*E72</f>
        <v>0</v>
      </c>
      <c r="AD72" s="14">
        <f t="shared" ref="AD72:AD79" si="74">$D72*F72</f>
        <v>0</v>
      </c>
      <c r="AE72" s="14">
        <f t="shared" ref="AE72:AE79" si="75">$D72*G72</f>
        <v>0</v>
      </c>
      <c r="AF72" s="14">
        <f t="shared" ref="AF72:AF79" si="76">$D72*H72</f>
        <v>0</v>
      </c>
      <c r="AG72" s="14">
        <f t="shared" ref="AG72:AG79" si="77">$D72*I72</f>
        <v>0</v>
      </c>
      <c r="AH72" s="14">
        <f t="shared" ref="AH72:AH79" si="78">$D72*J72</f>
        <v>0</v>
      </c>
      <c r="AI72" s="14">
        <f t="shared" ref="AI72:AI79" si="79">$D72*K72</f>
        <v>0</v>
      </c>
      <c r="AJ72" s="14">
        <f t="shared" ref="AJ72:AJ79" si="80">$D72*L72</f>
        <v>0</v>
      </c>
      <c r="AK72" s="14">
        <f t="shared" ref="AK72:AK79" si="81">$D72*M72</f>
        <v>0</v>
      </c>
    </row>
    <row r="73" spans="2:37" s="4" customFormat="1" ht="14" customHeight="1">
      <c r="B73" s="59" t="str">
        <f t="shared" si="15"/>
        <v>水理学b演習</v>
      </c>
      <c r="C73" s="60">
        <v>0</v>
      </c>
      <c r="D73" s="60">
        <v>0</v>
      </c>
      <c r="E73" s="61">
        <v>0</v>
      </c>
      <c r="F73" s="62">
        <v>0</v>
      </c>
      <c r="G73" s="62">
        <v>3.75</v>
      </c>
      <c r="H73" s="62">
        <v>7.5</v>
      </c>
      <c r="I73" s="62">
        <v>3.75</v>
      </c>
      <c r="J73" s="62">
        <v>0</v>
      </c>
      <c r="K73" s="62">
        <v>0</v>
      </c>
      <c r="L73" s="62">
        <v>0</v>
      </c>
      <c r="M73" s="66">
        <v>7.5</v>
      </c>
      <c r="N73" s="13"/>
      <c r="P73" s="4" t="s">
        <v>64</v>
      </c>
      <c r="Q73" s="4">
        <v>1</v>
      </c>
      <c r="R73" s="4">
        <f t="shared" si="53"/>
        <v>0</v>
      </c>
      <c r="S73" s="4">
        <f t="shared" si="54"/>
        <v>0</v>
      </c>
      <c r="T73" s="14">
        <f t="shared" ref="T73:T79" si="82">E73*$C73</f>
        <v>0</v>
      </c>
      <c r="U73" s="14">
        <f t="shared" si="18"/>
        <v>0</v>
      </c>
      <c r="V73" s="14">
        <f t="shared" si="19"/>
        <v>0</v>
      </c>
      <c r="W73" s="14">
        <f t="shared" si="20"/>
        <v>0</v>
      </c>
      <c r="X73" s="14">
        <f t="shared" si="21"/>
        <v>0</v>
      </c>
      <c r="Y73" s="14">
        <f t="shared" si="22"/>
        <v>0</v>
      </c>
      <c r="Z73" s="14">
        <f t="shared" si="23"/>
        <v>0</v>
      </c>
      <c r="AA73" s="14">
        <f t="shared" si="24"/>
        <v>0</v>
      </c>
      <c r="AB73" s="14">
        <f t="shared" si="25"/>
        <v>0</v>
      </c>
      <c r="AC73" s="14">
        <f t="shared" si="73"/>
        <v>0</v>
      </c>
      <c r="AD73" s="14">
        <f t="shared" si="74"/>
        <v>0</v>
      </c>
      <c r="AE73" s="14">
        <f t="shared" si="75"/>
        <v>0</v>
      </c>
      <c r="AF73" s="14">
        <f t="shared" si="76"/>
        <v>0</v>
      </c>
      <c r="AG73" s="14">
        <f t="shared" si="77"/>
        <v>0</v>
      </c>
      <c r="AH73" s="14">
        <f t="shared" si="78"/>
        <v>0</v>
      </c>
      <c r="AI73" s="14">
        <f t="shared" si="79"/>
        <v>0</v>
      </c>
      <c r="AJ73" s="14">
        <f t="shared" si="80"/>
        <v>0</v>
      </c>
      <c r="AK73" s="14">
        <f t="shared" si="81"/>
        <v>0</v>
      </c>
    </row>
    <row r="74" spans="2:37" s="4" customFormat="1" ht="14" customHeight="1">
      <c r="B74" s="59" t="str">
        <f t="shared" si="15"/>
        <v>流れの科学</v>
      </c>
      <c r="C74" s="60">
        <v>0</v>
      </c>
      <c r="D74" s="60">
        <v>0</v>
      </c>
      <c r="E74" s="61"/>
      <c r="F74" s="62"/>
      <c r="G74" s="62">
        <v>5.6</v>
      </c>
      <c r="H74" s="62">
        <v>11.3</v>
      </c>
      <c r="I74" s="62">
        <v>5.6</v>
      </c>
      <c r="J74" s="62"/>
      <c r="K74" s="62"/>
      <c r="L74" s="62"/>
      <c r="M74" s="66"/>
      <c r="N74" s="13"/>
      <c r="P74" s="5" t="s">
        <v>101</v>
      </c>
      <c r="Q74" s="4">
        <v>2</v>
      </c>
      <c r="R74" s="4">
        <f t="shared" si="53"/>
        <v>0</v>
      </c>
      <c r="S74" s="4">
        <f t="shared" si="54"/>
        <v>0</v>
      </c>
      <c r="T74" s="14">
        <f t="shared" si="82"/>
        <v>0</v>
      </c>
      <c r="U74" s="14">
        <f t="shared" si="18"/>
        <v>0</v>
      </c>
      <c r="V74" s="14">
        <f t="shared" si="19"/>
        <v>0</v>
      </c>
      <c r="W74" s="14">
        <f t="shared" si="20"/>
        <v>0</v>
      </c>
      <c r="X74" s="14">
        <f t="shared" si="21"/>
        <v>0</v>
      </c>
      <c r="Y74" s="14">
        <f t="shared" si="22"/>
        <v>0</v>
      </c>
      <c r="Z74" s="14">
        <f t="shared" si="23"/>
        <v>0</v>
      </c>
      <c r="AA74" s="14">
        <f t="shared" ref="AA74:AA75" si="83">L74*$C74</f>
        <v>0</v>
      </c>
      <c r="AB74" s="14">
        <f t="shared" ref="AB74:AB75" si="84">M74*$C74</f>
        <v>0</v>
      </c>
      <c r="AC74" s="14">
        <f t="shared" ref="AC74:AC75" si="85">$D74*E74</f>
        <v>0</v>
      </c>
      <c r="AD74" s="14">
        <f t="shared" ref="AD74:AD75" si="86">$D74*F74</f>
        <v>0</v>
      </c>
      <c r="AE74" s="14">
        <f t="shared" ref="AE74:AE75" si="87">$D74*G74</f>
        <v>0</v>
      </c>
      <c r="AF74" s="14">
        <f t="shared" ref="AF74:AF75" si="88">$D74*H74</f>
        <v>0</v>
      </c>
      <c r="AG74" s="14">
        <f t="shared" ref="AG74:AG75" si="89">$D74*I74</f>
        <v>0</v>
      </c>
      <c r="AH74" s="14">
        <f t="shared" ref="AH74:AH75" si="90">$D74*J74</f>
        <v>0</v>
      </c>
      <c r="AI74" s="14">
        <f t="shared" ref="AI74:AI75" si="91">$D74*K74</f>
        <v>0</v>
      </c>
      <c r="AJ74" s="14">
        <f t="shared" ref="AJ74:AJ75" si="92">$D74*L74</f>
        <v>0</v>
      </c>
      <c r="AK74" s="14">
        <f t="shared" ref="AK74:AK75" si="93">$D74*M74</f>
        <v>0</v>
      </c>
    </row>
    <row r="75" spans="2:37" s="4" customFormat="1" ht="14" customHeight="1">
      <c r="B75" s="59" t="str">
        <f>IF(AND(C75&lt;=1,D75&lt;=1,C75+D75&lt;=1),P75,"　◆入力エラーです◆要確認！→")</f>
        <v>海岸水理学</v>
      </c>
      <c r="C75" s="60">
        <v>0</v>
      </c>
      <c r="D75" s="60">
        <v>0</v>
      </c>
      <c r="E75" s="61">
        <v>0</v>
      </c>
      <c r="F75" s="62">
        <v>0</v>
      </c>
      <c r="G75" s="62"/>
      <c r="H75" s="62">
        <v>22.5</v>
      </c>
      <c r="I75" s="62">
        <v>0</v>
      </c>
      <c r="J75" s="62">
        <v>0</v>
      </c>
      <c r="K75" s="62">
        <v>0</v>
      </c>
      <c r="L75" s="62">
        <v>0</v>
      </c>
      <c r="M75" s="66">
        <v>0</v>
      </c>
      <c r="N75" s="13"/>
      <c r="P75" s="4" t="s">
        <v>15</v>
      </c>
      <c r="Q75" s="4">
        <v>2</v>
      </c>
      <c r="R75" s="4">
        <f>C75*Q75</f>
        <v>0</v>
      </c>
      <c r="S75" s="4">
        <f>D75*Q75</f>
        <v>0</v>
      </c>
      <c r="T75" s="14">
        <f t="shared" si="82"/>
        <v>0</v>
      </c>
      <c r="U75" s="14">
        <f t="shared" si="18"/>
        <v>0</v>
      </c>
      <c r="V75" s="14">
        <f t="shared" si="19"/>
        <v>0</v>
      </c>
      <c r="W75" s="14">
        <f t="shared" si="20"/>
        <v>0</v>
      </c>
      <c r="X75" s="14">
        <f t="shared" si="21"/>
        <v>0</v>
      </c>
      <c r="Y75" s="14">
        <f t="shared" si="22"/>
        <v>0</v>
      </c>
      <c r="Z75" s="14">
        <f t="shared" si="23"/>
        <v>0</v>
      </c>
      <c r="AA75" s="14">
        <f t="shared" si="83"/>
        <v>0</v>
      </c>
      <c r="AB75" s="14">
        <f t="shared" si="84"/>
        <v>0</v>
      </c>
      <c r="AC75" s="14">
        <f t="shared" si="85"/>
        <v>0</v>
      </c>
      <c r="AD75" s="14">
        <f t="shared" si="86"/>
        <v>0</v>
      </c>
      <c r="AE75" s="14">
        <f t="shared" si="87"/>
        <v>0</v>
      </c>
      <c r="AF75" s="14">
        <f t="shared" si="88"/>
        <v>0</v>
      </c>
      <c r="AG75" s="14">
        <f t="shared" si="89"/>
        <v>0</v>
      </c>
      <c r="AH75" s="14">
        <f t="shared" si="90"/>
        <v>0</v>
      </c>
      <c r="AI75" s="14">
        <f t="shared" si="91"/>
        <v>0</v>
      </c>
      <c r="AJ75" s="14">
        <f t="shared" si="92"/>
        <v>0</v>
      </c>
      <c r="AK75" s="14">
        <f t="shared" si="93"/>
        <v>0</v>
      </c>
    </row>
    <row r="76" spans="2:37" s="4" customFormat="1" ht="14" customHeight="1">
      <c r="B76" s="59" t="str">
        <f>IF(AND(C76&lt;=1,D76&lt;=1,C76+D76&lt;=1),P76,"　◆入力エラーです◆要確認！→")</f>
        <v>河川工学</v>
      </c>
      <c r="C76" s="60">
        <v>0</v>
      </c>
      <c r="D76" s="60">
        <v>0</v>
      </c>
      <c r="E76" s="61">
        <v>0</v>
      </c>
      <c r="F76" s="62">
        <v>3.75</v>
      </c>
      <c r="G76" s="62">
        <v>3.75</v>
      </c>
      <c r="H76" s="62">
        <v>7.5</v>
      </c>
      <c r="I76" s="62">
        <v>0</v>
      </c>
      <c r="J76" s="62">
        <v>7.5</v>
      </c>
      <c r="K76" s="62">
        <v>0</v>
      </c>
      <c r="L76" s="62">
        <v>0</v>
      </c>
      <c r="M76" s="66">
        <v>0</v>
      </c>
      <c r="N76" s="13"/>
      <c r="P76" s="4" t="s">
        <v>65</v>
      </c>
      <c r="Q76" s="4">
        <v>2</v>
      </c>
      <c r="R76" s="4">
        <f>C76*Q76</f>
        <v>0</v>
      </c>
      <c r="S76" s="4">
        <f>D76*Q76</f>
        <v>0</v>
      </c>
      <c r="T76" s="14">
        <f t="shared" si="82"/>
        <v>0</v>
      </c>
      <c r="U76" s="14">
        <f t="shared" si="18"/>
        <v>0</v>
      </c>
      <c r="V76" s="14">
        <f t="shared" si="19"/>
        <v>0</v>
      </c>
      <c r="W76" s="14">
        <f t="shared" si="20"/>
        <v>0</v>
      </c>
      <c r="X76" s="14">
        <f t="shared" si="21"/>
        <v>0</v>
      </c>
      <c r="Y76" s="14">
        <f t="shared" si="22"/>
        <v>0</v>
      </c>
      <c r="Z76" s="14">
        <f t="shared" si="23"/>
        <v>0</v>
      </c>
      <c r="AA76" s="14">
        <f t="shared" si="24"/>
        <v>0</v>
      </c>
      <c r="AB76" s="14">
        <f t="shared" si="25"/>
        <v>0</v>
      </c>
      <c r="AC76" s="14">
        <f t="shared" si="73"/>
        <v>0</v>
      </c>
      <c r="AD76" s="14">
        <f t="shared" si="74"/>
        <v>0</v>
      </c>
      <c r="AE76" s="14">
        <f t="shared" si="75"/>
        <v>0</v>
      </c>
      <c r="AF76" s="14">
        <f t="shared" si="76"/>
        <v>0</v>
      </c>
      <c r="AG76" s="14">
        <f t="shared" si="77"/>
        <v>0</v>
      </c>
      <c r="AH76" s="14">
        <f t="shared" si="78"/>
        <v>0</v>
      </c>
      <c r="AI76" s="14">
        <f t="shared" si="79"/>
        <v>0</v>
      </c>
      <c r="AJ76" s="14">
        <f t="shared" si="80"/>
        <v>0</v>
      </c>
      <c r="AK76" s="14">
        <f t="shared" si="81"/>
        <v>0</v>
      </c>
    </row>
    <row r="77" spans="2:37" s="4" customFormat="1" ht="14" customHeight="1">
      <c r="B77" s="59" t="str">
        <f>IF(AND(C77&lt;=1,D77&lt;=1,C77+D77&lt;=1),P77,"　◆入力エラーです◆要確認！→")</f>
        <v>海岸工学</v>
      </c>
      <c r="C77" s="60">
        <v>0</v>
      </c>
      <c r="D77" s="60">
        <v>0</v>
      </c>
      <c r="E77" s="61">
        <v>0</v>
      </c>
      <c r="F77" s="62"/>
      <c r="G77" s="62">
        <v>0</v>
      </c>
      <c r="H77" s="62">
        <v>22.5</v>
      </c>
      <c r="I77" s="62">
        <v>0</v>
      </c>
      <c r="J77" s="62"/>
      <c r="K77" s="62">
        <v>0</v>
      </c>
      <c r="L77" s="62">
        <v>0</v>
      </c>
      <c r="M77" s="66">
        <v>0</v>
      </c>
      <c r="N77" s="13"/>
      <c r="P77" s="4" t="s">
        <v>66</v>
      </c>
      <c r="Q77" s="4">
        <v>2</v>
      </c>
      <c r="R77" s="4">
        <f>C77*Q77</f>
        <v>0</v>
      </c>
      <c r="S77" s="4">
        <f>D77*Q77</f>
        <v>0</v>
      </c>
      <c r="T77" s="14">
        <f t="shared" si="82"/>
        <v>0</v>
      </c>
      <c r="U77" s="14">
        <f t="shared" si="18"/>
        <v>0</v>
      </c>
      <c r="V77" s="14">
        <f t="shared" si="19"/>
        <v>0</v>
      </c>
      <c r="W77" s="14">
        <f t="shared" si="20"/>
        <v>0</v>
      </c>
      <c r="X77" s="14">
        <f t="shared" si="21"/>
        <v>0</v>
      </c>
      <c r="Y77" s="14">
        <f t="shared" si="22"/>
        <v>0</v>
      </c>
      <c r="Z77" s="14">
        <f t="shared" si="23"/>
        <v>0</v>
      </c>
      <c r="AA77" s="14">
        <f t="shared" si="24"/>
        <v>0</v>
      </c>
      <c r="AB77" s="14">
        <f t="shared" si="25"/>
        <v>0</v>
      </c>
      <c r="AC77" s="14">
        <f t="shared" si="73"/>
        <v>0</v>
      </c>
      <c r="AD77" s="14">
        <f t="shared" si="74"/>
        <v>0</v>
      </c>
      <c r="AE77" s="14">
        <f t="shared" si="75"/>
        <v>0</v>
      </c>
      <c r="AF77" s="14">
        <f t="shared" si="76"/>
        <v>0</v>
      </c>
      <c r="AG77" s="14">
        <f t="shared" si="77"/>
        <v>0</v>
      </c>
      <c r="AH77" s="14">
        <f t="shared" si="78"/>
        <v>0</v>
      </c>
      <c r="AI77" s="14">
        <f t="shared" si="79"/>
        <v>0</v>
      </c>
      <c r="AJ77" s="14">
        <f t="shared" si="80"/>
        <v>0</v>
      </c>
      <c r="AK77" s="14">
        <f t="shared" si="81"/>
        <v>0</v>
      </c>
    </row>
    <row r="78" spans="2:37" s="4" customFormat="1" ht="14" customHeight="1">
      <c r="B78" s="67" t="str">
        <f>IF(AND(C78&lt;=1,D78&lt;=1,C78+D78&lt;=1),P78,"　◆入力エラーです◆要確認！→")</f>
        <v>水系保全学</v>
      </c>
      <c r="C78" s="68">
        <v>0</v>
      </c>
      <c r="D78" s="68">
        <v>0</v>
      </c>
      <c r="E78" s="69">
        <v>0</v>
      </c>
      <c r="F78" s="70">
        <v>5.625</v>
      </c>
      <c r="G78" s="70">
        <v>5.625</v>
      </c>
      <c r="H78" s="70">
        <v>11.25</v>
      </c>
      <c r="I78" s="70">
        <v>0</v>
      </c>
      <c r="J78" s="70">
        <v>0</v>
      </c>
      <c r="K78" s="70">
        <v>0</v>
      </c>
      <c r="L78" s="70">
        <v>0</v>
      </c>
      <c r="M78" s="71">
        <v>0</v>
      </c>
      <c r="N78" s="13"/>
      <c r="P78" s="4" t="s">
        <v>67</v>
      </c>
      <c r="Q78" s="4">
        <v>2</v>
      </c>
      <c r="R78" s="4">
        <f>C78*Q78</f>
        <v>0</v>
      </c>
      <c r="S78" s="4">
        <f>D78*Q78</f>
        <v>0</v>
      </c>
      <c r="T78" s="14">
        <f t="shared" si="82"/>
        <v>0</v>
      </c>
      <c r="U78" s="14">
        <f t="shared" si="18"/>
        <v>0</v>
      </c>
      <c r="V78" s="14">
        <f t="shared" si="19"/>
        <v>0</v>
      </c>
      <c r="W78" s="14">
        <f t="shared" si="20"/>
        <v>0</v>
      </c>
      <c r="X78" s="14">
        <f t="shared" si="21"/>
        <v>0</v>
      </c>
      <c r="Y78" s="14">
        <f t="shared" si="22"/>
        <v>0</v>
      </c>
      <c r="Z78" s="14">
        <f t="shared" si="23"/>
        <v>0</v>
      </c>
      <c r="AA78" s="14">
        <f t="shared" si="24"/>
        <v>0</v>
      </c>
      <c r="AB78" s="14">
        <f t="shared" si="25"/>
        <v>0</v>
      </c>
      <c r="AC78" s="14">
        <f t="shared" si="73"/>
        <v>0</v>
      </c>
      <c r="AD78" s="14">
        <f t="shared" si="74"/>
        <v>0</v>
      </c>
      <c r="AE78" s="14">
        <f t="shared" si="75"/>
        <v>0</v>
      </c>
      <c r="AF78" s="14">
        <f t="shared" si="76"/>
        <v>0</v>
      </c>
      <c r="AG78" s="14">
        <f t="shared" si="77"/>
        <v>0</v>
      </c>
      <c r="AH78" s="14">
        <f t="shared" si="78"/>
        <v>0</v>
      </c>
      <c r="AI78" s="14">
        <f t="shared" si="79"/>
        <v>0</v>
      </c>
      <c r="AJ78" s="14">
        <f t="shared" si="80"/>
        <v>0</v>
      </c>
      <c r="AK78" s="14">
        <f t="shared" si="81"/>
        <v>0</v>
      </c>
    </row>
    <row r="79" spans="2:37" s="4" customFormat="1" ht="14" customHeight="1" thickBot="1">
      <c r="B79" s="81" t="str">
        <f>IF(AND(C79&lt;=1,D79&lt;=1,C79+D79&lt;=1),P79,"　◆入力エラーです◆要確認！→")</f>
        <v>卒業研究</v>
      </c>
      <c r="C79" s="82">
        <v>0</v>
      </c>
      <c r="D79" s="82">
        <v>0</v>
      </c>
      <c r="E79" s="83">
        <v>0</v>
      </c>
      <c r="F79" s="84">
        <v>12.272727272727273</v>
      </c>
      <c r="G79" s="84">
        <v>12.272727272727273</v>
      </c>
      <c r="H79" s="84">
        <v>12.272727272727273</v>
      </c>
      <c r="I79" s="84">
        <v>24.545454545454547</v>
      </c>
      <c r="J79" s="84">
        <v>24.545454545454547</v>
      </c>
      <c r="K79" s="84">
        <v>24.545454545454547</v>
      </c>
      <c r="L79" s="84">
        <v>0</v>
      </c>
      <c r="M79" s="85">
        <v>24.545454545454547</v>
      </c>
      <c r="N79" s="13"/>
      <c r="P79" s="28" t="s">
        <v>96</v>
      </c>
      <c r="Q79" s="4">
        <v>4</v>
      </c>
      <c r="R79" s="4">
        <f>C79*Q79</f>
        <v>0</v>
      </c>
      <c r="S79" s="4">
        <f>D79*Q79</f>
        <v>0</v>
      </c>
      <c r="T79" s="14">
        <f t="shared" si="82"/>
        <v>0</v>
      </c>
      <c r="U79" s="14">
        <f t="shared" ref="U79:AB79" si="94">F79*$C79</f>
        <v>0</v>
      </c>
      <c r="V79" s="14">
        <f t="shared" si="94"/>
        <v>0</v>
      </c>
      <c r="W79" s="14">
        <f t="shared" si="94"/>
        <v>0</v>
      </c>
      <c r="X79" s="14">
        <f t="shared" si="94"/>
        <v>0</v>
      </c>
      <c r="Y79" s="14">
        <f t="shared" si="94"/>
        <v>0</v>
      </c>
      <c r="Z79" s="14">
        <f t="shared" si="94"/>
        <v>0</v>
      </c>
      <c r="AA79" s="14">
        <f t="shared" si="94"/>
        <v>0</v>
      </c>
      <c r="AB79" s="14">
        <f t="shared" si="94"/>
        <v>0</v>
      </c>
      <c r="AC79" s="14">
        <f t="shared" si="73"/>
        <v>0</v>
      </c>
      <c r="AD79" s="14">
        <f t="shared" si="74"/>
        <v>0</v>
      </c>
      <c r="AE79" s="14">
        <f t="shared" si="75"/>
        <v>0</v>
      </c>
      <c r="AF79" s="14">
        <f t="shared" si="76"/>
        <v>0</v>
      </c>
      <c r="AG79" s="14">
        <f t="shared" si="77"/>
        <v>0</v>
      </c>
      <c r="AH79" s="14">
        <f t="shared" si="78"/>
        <v>0</v>
      </c>
      <c r="AI79" s="14">
        <f t="shared" si="79"/>
        <v>0</v>
      </c>
      <c r="AJ79" s="14">
        <f t="shared" si="80"/>
        <v>0</v>
      </c>
      <c r="AK79" s="14">
        <f t="shared" si="81"/>
        <v>0</v>
      </c>
    </row>
    <row r="80" spans="2:37" s="17" customFormat="1" ht="14" customHeight="1">
      <c r="B80" s="86" t="s">
        <v>69</v>
      </c>
      <c r="C80" s="87"/>
      <c r="D80" s="87"/>
      <c r="E80" s="88" t="s">
        <v>82</v>
      </c>
      <c r="F80" s="89" t="s">
        <v>83</v>
      </c>
      <c r="G80" s="89" t="s">
        <v>84</v>
      </c>
      <c r="H80" s="89" t="s">
        <v>85</v>
      </c>
      <c r="I80" s="89" t="s">
        <v>86</v>
      </c>
      <c r="J80" s="89" t="s">
        <v>87</v>
      </c>
      <c r="K80" s="89" t="s">
        <v>88</v>
      </c>
      <c r="L80" s="89" t="s">
        <v>89</v>
      </c>
      <c r="M80" s="90" t="s">
        <v>92</v>
      </c>
      <c r="N80" s="11"/>
      <c r="P80" s="4"/>
      <c r="Q80" s="4"/>
      <c r="R80" s="4"/>
      <c r="S80" s="4"/>
    </row>
    <row r="81" spans="1:37" s="4" customFormat="1" ht="17" customHeight="1">
      <c r="B81" s="91" t="s">
        <v>81</v>
      </c>
      <c r="C81" s="92"/>
      <c r="D81" s="92"/>
      <c r="E81" s="93">
        <f>T81</f>
        <v>0</v>
      </c>
      <c r="F81" s="94">
        <f t="shared" ref="F81:L81" si="95">U81</f>
        <v>0</v>
      </c>
      <c r="G81" s="94">
        <f t="shared" si="95"/>
        <v>0</v>
      </c>
      <c r="H81" s="94">
        <f t="shared" si="95"/>
        <v>0</v>
      </c>
      <c r="I81" s="94">
        <f t="shared" si="95"/>
        <v>0</v>
      </c>
      <c r="J81" s="94">
        <f>Y81</f>
        <v>0</v>
      </c>
      <c r="K81" s="94">
        <f t="shared" si="95"/>
        <v>0</v>
      </c>
      <c r="L81" s="94">
        <f t="shared" si="95"/>
        <v>0</v>
      </c>
      <c r="M81" s="95">
        <f>AB81</f>
        <v>0</v>
      </c>
      <c r="N81" s="18"/>
      <c r="R81" s="4">
        <f t="shared" ref="R81:AK81" si="96">SUM(R4:R79)</f>
        <v>0</v>
      </c>
      <c r="S81" s="4">
        <f t="shared" si="96"/>
        <v>0</v>
      </c>
      <c r="T81" s="4">
        <f t="shared" si="96"/>
        <v>0</v>
      </c>
      <c r="U81" s="4">
        <f t="shared" si="96"/>
        <v>0</v>
      </c>
      <c r="V81" s="4">
        <f t="shared" si="96"/>
        <v>0</v>
      </c>
      <c r="W81" s="4">
        <f t="shared" si="96"/>
        <v>0</v>
      </c>
      <c r="X81" s="4">
        <f t="shared" si="96"/>
        <v>0</v>
      </c>
      <c r="Y81" s="4">
        <f t="shared" si="96"/>
        <v>0</v>
      </c>
      <c r="Z81" s="4">
        <f t="shared" si="96"/>
        <v>0</v>
      </c>
      <c r="AA81" s="4">
        <f t="shared" si="96"/>
        <v>0</v>
      </c>
      <c r="AB81" s="4">
        <f t="shared" si="96"/>
        <v>0</v>
      </c>
      <c r="AC81" s="4">
        <f t="shared" si="96"/>
        <v>0</v>
      </c>
      <c r="AD81" s="4">
        <f t="shared" si="96"/>
        <v>0</v>
      </c>
      <c r="AE81" s="4">
        <f t="shared" si="96"/>
        <v>0</v>
      </c>
      <c r="AF81" s="4">
        <f t="shared" si="96"/>
        <v>0</v>
      </c>
      <c r="AG81" s="4">
        <f t="shared" si="96"/>
        <v>0</v>
      </c>
      <c r="AH81" s="4">
        <f t="shared" si="96"/>
        <v>0</v>
      </c>
      <c r="AI81" s="4">
        <f t="shared" si="96"/>
        <v>0</v>
      </c>
      <c r="AJ81" s="4">
        <f t="shared" si="96"/>
        <v>0</v>
      </c>
      <c r="AK81" s="4">
        <f t="shared" si="96"/>
        <v>0</v>
      </c>
    </row>
    <row r="82" spans="1:37" s="4" customFormat="1" ht="17" customHeight="1">
      <c r="B82" s="91" t="s">
        <v>74</v>
      </c>
      <c r="C82" s="92"/>
      <c r="D82" s="92"/>
      <c r="E82" s="93">
        <f>AC81</f>
        <v>0</v>
      </c>
      <c r="F82" s="94">
        <f t="shared" ref="F82:L82" si="97">AD81</f>
        <v>0</v>
      </c>
      <c r="G82" s="94">
        <f t="shared" si="97"/>
        <v>0</v>
      </c>
      <c r="H82" s="94">
        <f t="shared" si="97"/>
        <v>0</v>
      </c>
      <c r="I82" s="94">
        <f t="shared" si="97"/>
        <v>0</v>
      </c>
      <c r="J82" s="94">
        <f t="shared" si="97"/>
        <v>0</v>
      </c>
      <c r="K82" s="94">
        <f t="shared" si="97"/>
        <v>0</v>
      </c>
      <c r="L82" s="94">
        <f t="shared" si="97"/>
        <v>0</v>
      </c>
      <c r="M82" s="95">
        <f>AK81</f>
        <v>0</v>
      </c>
      <c r="N82" s="18"/>
    </row>
    <row r="83" spans="1:37" s="4" customFormat="1" ht="17" customHeight="1" thickBot="1">
      <c r="B83" s="96" t="s">
        <v>75</v>
      </c>
      <c r="C83" s="97"/>
      <c r="D83" s="97"/>
      <c r="E83" s="98">
        <f>E81+E82</f>
        <v>0</v>
      </c>
      <c r="F83" s="99">
        <f t="shared" ref="F83:M83" si="98">F81+F82</f>
        <v>0</v>
      </c>
      <c r="G83" s="99">
        <f t="shared" si="98"/>
        <v>0</v>
      </c>
      <c r="H83" s="99">
        <f t="shared" si="98"/>
        <v>0</v>
      </c>
      <c r="I83" s="99">
        <f t="shared" si="98"/>
        <v>0</v>
      </c>
      <c r="J83" s="99">
        <f t="shared" si="98"/>
        <v>0</v>
      </c>
      <c r="K83" s="99">
        <f t="shared" si="98"/>
        <v>0</v>
      </c>
      <c r="L83" s="99">
        <f t="shared" si="98"/>
        <v>0</v>
      </c>
      <c r="M83" s="100">
        <f t="shared" si="98"/>
        <v>0</v>
      </c>
      <c r="N83" s="18"/>
    </row>
    <row r="84" spans="1:37" s="4" customFormat="1" ht="5" customHeight="1" thickBot="1"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37" s="4" customFormat="1" ht="17" customHeight="1" thickBot="1">
      <c r="B85" s="20" t="s">
        <v>70</v>
      </c>
      <c r="C85" s="23"/>
      <c r="D85" s="21"/>
      <c r="E85" s="41">
        <v>180</v>
      </c>
      <c r="F85" s="42">
        <v>35</v>
      </c>
      <c r="G85" s="42">
        <v>204.99999999999997</v>
      </c>
      <c r="H85" s="42">
        <v>285</v>
      </c>
      <c r="I85" s="42">
        <v>85</v>
      </c>
      <c r="J85" s="42">
        <v>80</v>
      </c>
      <c r="K85" s="42">
        <v>140</v>
      </c>
      <c r="L85" s="42">
        <v>130</v>
      </c>
      <c r="M85" s="43">
        <v>114.99999999999999</v>
      </c>
      <c r="N85" s="18"/>
    </row>
    <row r="86" spans="1:37" s="5" customFormat="1" ht="18" thickBot="1">
      <c r="A86" s="4"/>
    </row>
    <row r="87" spans="1:37" s="5" customFormat="1" ht="25.5" customHeight="1" thickBot="1">
      <c r="B87" s="44" t="s">
        <v>99</v>
      </c>
      <c r="C87" s="45" t="s">
        <v>100</v>
      </c>
      <c r="D87" s="46" t="str">
        <f>IF(S81&gt;=1,"×","○")</f>
        <v>○</v>
      </c>
      <c r="E87" s="47" t="str">
        <f>IF(E83&gt;=E85,"○","×")</f>
        <v>×</v>
      </c>
      <c r="F87" s="47" t="str">
        <f t="shared" ref="F87:M87" si="99">IF(F83&gt;=F85,"○","×")</f>
        <v>×</v>
      </c>
      <c r="G87" s="47" t="str">
        <f t="shared" si="99"/>
        <v>×</v>
      </c>
      <c r="H87" s="47" t="str">
        <f t="shared" si="99"/>
        <v>×</v>
      </c>
      <c r="I87" s="47" t="str">
        <f t="shared" si="99"/>
        <v>×</v>
      </c>
      <c r="J87" s="47" t="str">
        <f t="shared" si="99"/>
        <v>×</v>
      </c>
      <c r="K87" s="47" t="str">
        <f t="shared" si="99"/>
        <v>×</v>
      </c>
      <c r="L87" s="47" t="str">
        <f t="shared" si="99"/>
        <v>×</v>
      </c>
      <c r="M87" s="48" t="str">
        <f t="shared" si="99"/>
        <v>×</v>
      </c>
    </row>
    <row r="88" spans="1:37" s="5" customFormat="1" ht="18">
      <c r="B88" s="49"/>
      <c r="C88" s="50"/>
      <c r="D88" s="51"/>
      <c r="E88" s="52"/>
      <c r="F88" s="52"/>
      <c r="G88" s="52"/>
      <c r="H88" s="52"/>
      <c r="I88" s="52"/>
      <c r="J88" s="52"/>
      <c r="K88" s="52"/>
      <c r="L88" s="52"/>
      <c r="M88" s="52"/>
    </row>
    <row r="89" spans="1:37">
      <c r="A89" s="5"/>
    </row>
    <row r="91" spans="1:37">
      <c r="B91" s="22" t="s">
        <v>78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37">
      <c r="B92" s="5" t="s">
        <v>76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37">
      <c r="B93" s="5" t="s">
        <v>77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37">
      <c r="B94" s="1" t="s">
        <v>16</v>
      </c>
    </row>
    <row r="95" spans="1:37">
      <c r="B95" s="22" t="s">
        <v>79</v>
      </c>
    </row>
    <row r="96" spans="1:37">
      <c r="B96" s="1" t="s">
        <v>95</v>
      </c>
    </row>
  </sheetData>
  <sheetProtection password="C32A" sheet="1" objects="1" scenarios="1" selectLockedCells="1"/>
  <mergeCells count="4">
    <mergeCell ref="B2:C2"/>
    <mergeCell ref="E2:M2"/>
    <mergeCell ref="I8:L10"/>
    <mergeCell ref="I12:L13"/>
  </mergeCells>
  <phoneticPr fontId="2"/>
  <pageMargins left="1.1000000000000001" right="0.28000000000000003" top="0.75000000000000011" bottom="0.2" header="0.2" footer="0.2"/>
  <pageSetup paperSize="9" scale="61" orientation="portrait"/>
  <headerFooter>
    <oddHeader>&amp;L&amp;"ＭＳ ゴシック,標準"&amp;18&amp;K000000学習・教育目標の達成度点検表_x000D_　&amp;14【&amp;"Arial,標準"2010&amp;"ＭＳ ゴシック,標準"年&amp;"Arial,標準"4&amp;"ＭＳ ゴシック,標準"月入学生用】&amp;C&amp;"ＭＳ ゴシック,標準"&amp;14&amp;K000000学生番号１１０−_x000D__x000D_氏　　名&amp;KFFFFFF１１０−&amp;R&amp;"ＭＳ ゴシック,標準"&amp;14&amp;K000000＿＿＿＿＿年度 前期&amp;9 9月&amp;14・後期&amp;9 3月</oddHeader>
    <oddFooter>&amp;R&amp;K000000(7)A2017-110a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2010年4月入学生用</vt:lpstr>
    </vt:vector>
  </TitlesOfParts>
  <Company>OIT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達成度点検表v3</dc:title>
  <dc:subject>2010</dc:subject>
  <dc:creator>Tanaka</dc:creator>
  <cp:lastModifiedBy>田中 一成</cp:lastModifiedBy>
  <cp:lastPrinted>2018-02-27T07:58:29Z</cp:lastPrinted>
  <dcterms:created xsi:type="dcterms:W3CDTF">2005-11-12T00:46:39Z</dcterms:created>
  <dcterms:modified xsi:type="dcterms:W3CDTF">2018-02-27T07:59:20Z</dcterms:modified>
</cp:coreProperties>
</file>